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andre\Google Drive\PREMIA FITNESS\Fitness Management Systems LLC\TRAINING\"/>
    </mc:Choice>
  </mc:AlternateContent>
  <xr:revisionPtr revIDLastSave="0" documentId="13_ncr:1_{5419A9CB-5F6A-48E5-B1FA-01952BB06C57}" xr6:coauthVersionLast="45" xr6:coauthVersionMax="45" xr10:uidLastSave="{00000000-0000-0000-0000-000000000000}"/>
  <bookViews>
    <workbookView xWindow="-98" yWindow="-98" windowWidth="22695" windowHeight="14595" activeTab="1" xr2:uid="{156B9657-2663-4F24-A24B-F3970DF58F0D}"/>
  </bookViews>
  <sheets>
    <sheet name="Advanced Pro Forma" sheetId="1" r:id="rId1"/>
    <sheet name="Basic Revenue" sheetId="4" r:id="rId2"/>
    <sheet name="Basic Operating Expenses" sheetId="5" r:id="rId3"/>
    <sheet name="Basic Leverage" sheetId="6" r:id="rId4"/>
  </sheets>
  <definedNames>
    <definedName name="_xlnm.Print_Area" localSheetId="0">'Advanced Pro Forma'!$B$2:$BW$74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6" l="1"/>
  <c r="B16" i="6"/>
  <c r="B6" i="6"/>
  <c r="B8" i="6" s="1"/>
  <c r="E24" i="5"/>
  <c r="D24" i="5"/>
  <c r="E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E26" i="5" s="1"/>
  <c r="D8" i="5"/>
  <c r="D26" i="5" s="1"/>
  <c r="D12" i="4"/>
  <c r="C12" i="4"/>
  <c r="C13" i="4" s="1"/>
  <c r="C14" i="4" s="1"/>
  <c r="C15" i="4" s="1"/>
  <c r="F11" i="4"/>
  <c r="E11" i="4"/>
  <c r="E10" i="4"/>
  <c r="F10" i="4" s="1"/>
  <c r="E9" i="4"/>
  <c r="F9" i="4" s="1"/>
  <c r="E8" i="4"/>
  <c r="F8" i="4" s="1"/>
  <c r="E12" i="4" l="1"/>
  <c r="F12" i="4" s="1"/>
  <c r="B17" i="6"/>
  <c r="B19" i="6" s="1"/>
  <c r="F20" i="4"/>
  <c r="F19" i="4"/>
  <c r="D13" i="4"/>
  <c r="D26" i="1"/>
  <c r="BU46" i="1"/>
  <c r="BT46" i="1"/>
  <c r="BS46" i="1"/>
  <c r="BR46" i="1"/>
  <c r="BQ46" i="1"/>
  <c r="BP46" i="1"/>
  <c r="BO46" i="1"/>
  <c r="BN46" i="1"/>
  <c r="BM46" i="1"/>
  <c r="BL46" i="1"/>
  <c r="BK46" i="1"/>
  <c r="BJ46" i="1"/>
  <c r="BG46" i="1"/>
  <c r="BF46" i="1"/>
  <c r="BE46" i="1"/>
  <c r="BD46" i="1"/>
  <c r="BC46" i="1"/>
  <c r="BB46" i="1"/>
  <c r="BA46" i="1"/>
  <c r="AZ46" i="1"/>
  <c r="AY46" i="1"/>
  <c r="AX46" i="1"/>
  <c r="AW46" i="1"/>
  <c r="AV46" i="1"/>
  <c r="AS46" i="1"/>
  <c r="AR46" i="1"/>
  <c r="AQ46" i="1"/>
  <c r="AP46" i="1"/>
  <c r="AO46" i="1"/>
  <c r="AN46" i="1"/>
  <c r="AM46" i="1"/>
  <c r="AL46" i="1"/>
  <c r="AK46" i="1"/>
  <c r="AJ46" i="1"/>
  <c r="AI46" i="1"/>
  <c r="AH46" i="1"/>
  <c r="AE46" i="1"/>
  <c r="AD46" i="1"/>
  <c r="AC46" i="1"/>
  <c r="AB46" i="1"/>
  <c r="AA46" i="1"/>
  <c r="Z46" i="1"/>
  <c r="Y46" i="1"/>
  <c r="X46" i="1"/>
  <c r="W46" i="1"/>
  <c r="V46" i="1"/>
  <c r="U46" i="1"/>
  <c r="T46" i="1"/>
  <c r="Q46" i="1"/>
  <c r="P46" i="1"/>
  <c r="O46" i="1"/>
  <c r="N46" i="1"/>
  <c r="M46" i="1"/>
  <c r="L46" i="1"/>
  <c r="K46" i="1"/>
  <c r="J46" i="1"/>
  <c r="I46" i="1"/>
  <c r="H46" i="1"/>
  <c r="G46" i="1"/>
  <c r="F46" i="1"/>
  <c r="D10" i="1"/>
  <c r="F6" i="1" s="1"/>
  <c r="E13" i="4" l="1"/>
  <c r="F13" i="4" s="1"/>
  <c r="D14" i="4"/>
  <c r="F7" i="1"/>
  <c r="F5" i="1"/>
  <c r="F9" i="1"/>
  <c r="F8" i="1"/>
  <c r="G80" i="1"/>
  <c r="H80" i="1" s="1"/>
  <c r="I80" i="1" s="1"/>
  <c r="J80" i="1" s="1"/>
  <c r="K80" i="1" s="1"/>
  <c r="L80" i="1" s="1"/>
  <c r="M80" i="1" s="1"/>
  <c r="N80" i="1" s="1"/>
  <c r="O80" i="1" s="1"/>
  <c r="P80" i="1" s="1"/>
  <c r="Q80" i="1" s="1"/>
  <c r="T80" i="1" s="1"/>
  <c r="U80" i="1" s="1"/>
  <c r="V80" i="1" s="1"/>
  <c r="W80" i="1" s="1"/>
  <c r="X80" i="1" s="1"/>
  <c r="Y80" i="1" s="1"/>
  <c r="Z80" i="1" s="1"/>
  <c r="AA80" i="1" s="1"/>
  <c r="AB80" i="1" s="1"/>
  <c r="AC80" i="1" s="1"/>
  <c r="AD80" i="1" s="1"/>
  <c r="AE80" i="1" s="1"/>
  <c r="AH80" i="1" s="1"/>
  <c r="AI80" i="1" s="1"/>
  <c r="AJ80" i="1" s="1"/>
  <c r="AK80" i="1" s="1"/>
  <c r="AL80" i="1" s="1"/>
  <c r="AM80" i="1" s="1"/>
  <c r="AN80" i="1" s="1"/>
  <c r="AO80" i="1" s="1"/>
  <c r="AP80" i="1" s="1"/>
  <c r="AQ80" i="1" s="1"/>
  <c r="AR80" i="1" s="1"/>
  <c r="AS80" i="1" s="1"/>
  <c r="AV80" i="1" s="1"/>
  <c r="AW80" i="1" s="1"/>
  <c r="AX80" i="1" s="1"/>
  <c r="AY80" i="1" s="1"/>
  <c r="AZ80" i="1" s="1"/>
  <c r="BA80" i="1" s="1"/>
  <c r="BB80" i="1" s="1"/>
  <c r="BC80" i="1" s="1"/>
  <c r="BD80" i="1" s="1"/>
  <c r="BE80" i="1" s="1"/>
  <c r="BF80" i="1" s="1"/>
  <c r="BG80" i="1" s="1"/>
  <c r="BJ80" i="1" s="1"/>
  <c r="BK80" i="1" s="1"/>
  <c r="BL80" i="1" s="1"/>
  <c r="BM80" i="1" s="1"/>
  <c r="BN80" i="1" s="1"/>
  <c r="BO80" i="1" s="1"/>
  <c r="BP80" i="1" s="1"/>
  <c r="BQ80" i="1" s="1"/>
  <c r="BR80" i="1" s="1"/>
  <c r="BS80" i="1" s="1"/>
  <c r="BT80" i="1" s="1"/>
  <c r="BU80" i="1" s="1"/>
  <c r="D80" i="1"/>
  <c r="C69" i="1"/>
  <c r="BV67" i="1"/>
  <c r="BH67" i="1"/>
  <c r="AT67" i="1"/>
  <c r="AF67" i="1"/>
  <c r="R67" i="1"/>
  <c r="F67" i="1"/>
  <c r="BU59" i="1"/>
  <c r="BT59" i="1"/>
  <c r="BS59" i="1"/>
  <c r="BR59" i="1"/>
  <c r="BQ59" i="1"/>
  <c r="BP59" i="1"/>
  <c r="BO59" i="1"/>
  <c r="BN59" i="1"/>
  <c r="BM59" i="1"/>
  <c r="BL59" i="1"/>
  <c r="BK59" i="1"/>
  <c r="BJ59" i="1"/>
  <c r="BG59" i="1"/>
  <c r="BF59" i="1"/>
  <c r="BE59" i="1"/>
  <c r="BD59" i="1"/>
  <c r="BC59" i="1"/>
  <c r="BB59" i="1"/>
  <c r="BA59" i="1"/>
  <c r="AZ59" i="1"/>
  <c r="AY59" i="1"/>
  <c r="AX59" i="1"/>
  <c r="AW59" i="1"/>
  <c r="AV59" i="1"/>
  <c r="AS59" i="1"/>
  <c r="AR59" i="1"/>
  <c r="AQ59" i="1"/>
  <c r="AP59" i="1"/>
  <c r="AO59" i="1"/>
  <c r="AN59" i="1"/>
  <c r="AM59" i="1"/>
  <c r="AL59" i="1"/>
  <c r="AK59" i="1"/>
  <c r="AJ59" i="1"/>
  <c r="AI59" i="1"/>
  <c r="AH59" i="1"/>
  <c r="AE59" i="1"/>
  <c r="AD59" i="1"/>
  <c r="AC59" i="1"/>
  <c r="AB59" i="1"/>
  <c r="AA59" i="1"/>
  <c r="Z59" i="1"/>
  <c r="Y59" i="1"/>
  <c r="X59" i="1"/>
  <c r="W59" i="1"/>
  <c r="V59" i="1"/>
  <c r="U59" i="1"/>
  <c r="T59" i="1"/>
  <c r="Q59" i="1"/>
  <c r="P59" i="1"/>
  <c r="O59" i="1"/>
  <c r="N59" i="1"/>
  <c r="M59" i="1"/>
  <c r="L59" i="1"/>
  <c r="K59" i="1"/>
  <c r="J59" i="1"/>
  <c r="I59" i="1"/>
  <c r="H59" i="1"/>
  <c r="G59" i="1"/>
  <c r="F59" i="1"/>
  <c r="BU58" i="1"/>
  <c r="BT58" i="1"/>
  <c r="BS58" i="1"/>
  <c r="BR58" i="1"/>
  <c r="BQ58" i="1"/>
  <c r="BP58" i="1"/>
  <c r="BO58" i="1"/>
  <c r="BN58" i="1"/>
  <c r="BM58" i="1"/>
  <c r="BL58" i="1"/>
  <c r="BK58" i="1"/>
  <c r="BJ58" i="1"/>
  <c r="BG58" i="1"/>
  <c r="BF58" i="1"/>
  <c r="BE58" i="1"/>
  <c r="BD58" i="1"/>
  <c r="BC58" i="1"/>
  <c r="BB58" i="1"/>
  <c r="BA58" i="1"/>
  <c r="AZ58" i="1"/>
  <c r="AY58" i="1"/>
  <c r="AX58" i="1"/>
  <c r="AW58" i="1"/>
  <c r="AV58" i="1"/>
  <c r="AS58" i="1"/>
  <c r="AR58" i="1"/>
  <c r="AQ58" i="1"/>
  <c r="AP58" i="1"/>
  <c r="AO58" i="1"/>
  <c r="AN58" i="1"/>
  <c r="AM58" i="1"/>
  <c r="AL58" i="1"/>
  <c r="AK58" i="1"/>
  <c r="AJ58" i="1"/>
  <c r="AI58" i="1"/>
  <c r="AH58" i="1"/>
  <c r="AE58" i="1"/>
  <c r="AD58" i="1"/>
  <c r="AC58" i="1"/>
  <c r="AB58" i="1"/>
  <c r="AA58" i="1"/>
  <c r="Z58" i="1"/>
  <c r="Y58" i="1"/>
  <c r="X58" i="1"/>
  <c r="W58" i="1"/>
  <c r="V58" i="1"/>
  <c r="U58" i="1"/>
  <c r="T58" i="1"/>
  <c r="Q58" i="1"/>
  <c r="P58" i="1"/>
  <c r="O58" i="1"/>
  <c r="N58" i="1"/>
  <c r="M58" i="1"/>
  <c r="L58" i="1"/>
  <c r="K58" i="1"/>
  <c r="J58" i="1"/>
  <c r="I58" i="1"/>
  <c r="H58" i="1"/>
  <c r="G58" i="1"/>
  <c r="F58" i="1"/>
  <c r="BU57" i="1"/>
  <c r="BT57" i="1"/>
  <c r="BS57" i="1"/>
  <c r="BR57" i="1"/>
  <c r="BQ57" i="1"/>
  <c r="BP57" i="1"/>
  <c r="BO57" i="1"/>
  <c r="BN57" i="1"/>
  <c r="BM57" i="1"/>
  <c r="BL57" i="1"/>
  <c r="BK57" i="1"/>
  <c r="BJ57" i="1"/>
  <c r="BG57" i="1"/>
  <c r="BF57" i="1"/>
  <c r="BE57" i="1"/>
  <c r="BD57" i="1"/>
  <c r="BC57" i="1"/>
  <c r="BB57" i="1"/>
  <c r="BA57" i="1"/>
  <c r="AZ57" i="1"/>
  <c r="AY57" i="1"/>
  <c r="AX57" i="1"/>
  <c r="AW57" i="1"/>
  <c r="AV57" i="1"/>
  <c r="AS57" i="1"/>
  <c r="AR57" i="1"/>
  <c r="AQ57" i="1"/>
  <c r="AP57" i="1"/>
  <c r="AO57" i="1"/>
  <c r="AN57" i="1"/>
  <c r="AM57" i="1"/>
  <c r="AL57" i="1"/>
  <c r="AK57" i="1"/>
  <c r="AJ57" i="1"/>
  <c r="AI57" i="1"/>
  <c r="AH57" i="1"/>
  <c r="AE57" i="1"/>
  <c r="AD57" i="1"/>
  <c r="AC57" i="1"/>
  <c r="AB57" i="1"/>
  <c r="AA57" i="1"/>
  <c r="Z57" i="1"/>
  <c r="Y57" i="1"/>
  <c r="X57" i="1"/>
  <c r="W57" i="1"/>
  <c r="V57" i="1"/>
  <c r="U57" i="1"/>
  <c r="T57" i="1"/>
  <c r="Q57" i="1"/>
  <c r="P57" i="1"/>
  <c r="O57" i="1"/>
  <c r="N57" i="1"/>
  <c r="M57" i="1"/>
  <c r="L57" i="1"/>
  <c r="K57" i="1"/>
  <c r="J57" i="1"/>
  <c r="I57" i="1"/>
  <c r="H57" i="1"/>
  <c r="G57" i="1"/>
  <c r="F57" i="1"/>
  <c r="BU56" i="1"/>
  <c r="BT56" i="1"/>
  <c r="BS56" i="1"/>
  <c r="BR56" i="1"/>
  <c r="BQ56" i="1"/>
  <c r="BP56" i="1"/>
  <c r="BO56" i="1"/>
  <c r="BN56" i="1"/>
  <c r="BM56" i="1"/>
  <c r="BL56" i="1"/>
  <c r="BK56" i="1"/>
  <c r="BJ56" i="1"/>
  <c r="BG56" i="1"/>
  <c r="BF56" i="1"/>
  <c r="BE56" i="1"/>
  <c r="BD56" i="1"/>
  <c r="BC56" i="1"/>
  <c r="BB56" i="1"/>
  <c r="BA56" i="1"/>
  <c r="AZ56" i="1"/>
  <c r="AY56" i="1"/>
  <c r="AX56" i="1"/>
  <c r="AW56" i="1"/>
  <c r="AV56" i="1"/>
  <c r="AS56" i="1"/>
  <c r="AR56" i="1"/>
  <c r="AQ56" i="1"/>
  <c r="AP56" i="1"/>
  <c r="AO56" i="1"/>
  <c r="AN56" i="1"/>
  <c r="AM56" i="1"/>
  <c r="AL56" i="1"/>
  <c r="AK56" i="1"/>
  <c r="AJ56" i="1"/>
  <c r="AI56" i="1"/>
  <c r="AH56" i="1"/>
  <c r="AE56" i="1"/>
  <c r="AD56" i="1"/>
  <c r="AC56" i="1"/>
  <c r="AB56" i="1"/>
  <c r="AA56" i="1"/>
  <c r="Z56" i="1"/>
  <c r="Y56" i="1"/>
  <c r="X56" i="1"/>
  <c r="W56" i="1"/>
  <c r="V56" i="1"/>
  <c r="U56" i="1"/>
  <c r="T56" i="1"/>
  <c r="Q56" i="1"/>
  <c r="P56" i="1"/>
  <c r="O56" i="1"/>
  <c r="N56" i="1"/>
  <c r="M56" i="1"/>
  <c r="L56" i="1"/>
  <c r="K56" i="1"/>
  <c r="J56" i="1"/>
  <c r="I56" i="1"/>
  <c r="H56" i="1"/>
  <c r="G56" i="1"/>
  <c r="F56" i="1"/>
  <c r="BU55" i="1"/>
  <c r="BT55" i="1"/>
  <c r="BS55" i="1"/>
  <c r="BR55" i="1"/>
  <c r="BQ55" i="1"/>
  <c r="BP55" i="1"/>
  <c r="BO55" i="1"/>
  <c r="BN55" i="1"/>
  <c r="BM55" i="1"/>
  <c r="BL55" i="1"/>
  <c r="BK55" i="1"/>
  <c r="BJ55" i="1"/>
  <c r="BG55" i="1"/>
  <c r="BF55" i="1"/>
  <c r="BE55" i="1"/>
  <c r="BD55" i="1"/>
  <c r="BC55" i="1"/>
  <c r="BB55" i="1"/>
  <c r="BA55" i="1"/>
  <c r="AZ55" i="1"/>
  <c r="AY55" i="1"/>
  <c r="AX55" i="1"/>
  <c r="AW55" i="1"/>
  <c r="AV55" i="1"/>
  <c r="AS55" i="1"/>
  <c r="AR55" i="1"/>
  <c r="AQ55" i="1"/>
  <c r="AP55" i="1"/>
  <c r="AO55" i="1"/>
  <c r="AN55" i="1"/>
  <c r="AM55" i="1"/>
  <c r="AL55" i="1"/>
  <c r="AK55" i="1"/>
  <c r="AJ55" i="1"/>
  <c r="AI55" i="1"/>
  <c r="AH55" i="1"/>
  <c r="AE55" i="1"/>
  <c r="AD55" i="1"/>
  <c r="AC55" i="1"/>
  <c r="AB55" i="1"/>
  <c r="AA55" i="1"/>
  <c r="Z55" i="1"/>
  <c r="Y55" i="1"/>
  <c r="X55" i="1"/>
  <c r="W55" i="1"/>
  <c r="V55" i="1"/>
  <c r="U55" i="1"/>
  <c r="T55" i="1"/>
  <c r="Q55" i="1"/>
  <c r="P55" i="1"/>
  <c r="O55" i="1"/>
  <c r="N55" i="1"/>
  <c r="M55" i="1"/>
  <c r="L55" i="1"/>
  <c r="K55" i="1"/>
  <c r="J55" i="1"/>
  <c r="I55" i="1"/>
  <c r="H55" i="1"/>
  <c r="G55" i="1"/>
  <c r="F55" i="1"/>
  <c r="BU54" i="1"/>
  <c r="BT54" i="1"/>
  <c r="BS54" i="1"/>
  <c r="BR54" i="1"/>
  <c r="BQ54" i="1"/>
  <c r="BP54" i="1"/>
  <c r="BO54" i="1"/>
  <c r="BN54" i="1"/>
  <c r="BM54" i="1"/>
  <c r="BL54" i="1"/>
  <c r="BK54" i="1"/>
  <c r="BJ54" i="1"/>
  <c r="BG54" i="1"/>
  <c r="BF54" i="1"/>
  <c r="BE54" i="1"/>
  <c r="BD54" i="1"/>
  <c r="BC54" i="1"/>
  <c r="BB54" i="1"/>
  <c r="BA54" i="1"/>
  <c r="AZ54" i="1"/>
  <c r="AY54" i="1"/>
  <c r="AX54" i="1"/>
  <c r="AW54" i="1"/>
  <c r="AV54" i="1"/>
  <c r="AS54" i="1"/>
  <c r="AR54" i="1"/>
  <c r="AQ54" i="1"/>
  <c r="AP54" i="1"/>
  <c r="AO54" i="1"/>
  <c r="AN54" i="1"/>
  <c r="AM54" i="1"/>
  <c r="AL54" i="1"/>
  <c r="AK54" i="1"/>
  <c r="AJ54" i="1"/>
  <c r="AI54" i="1"/>
  <c r="AH54" i="1"/>
  <c r="AE54" i="1"/>
  <c r="AD54" i="1"/>
  <c r="AC54" i="1"/>
  <c r="AB54" i="1"/>
  <c r="AA54" i="1"/>
  <c r="Z54" i="1"/>
  <c r="Y54" i="1"/>
  <c r="X54" i="1"/>
  <c r="W54" i="1"/>
  <c r="V54" i="1"/>
  <c r="U54" i="1"/>
  <c r="T54" i="1"/>
  <c r="Q54" i="1"/>
  <c r="P54" i="1"/>
  <c r="O54" i="1"/>
  <c r="N54" i="1"/>
  <c r="M54" i="1"/>
  <c r="L54" i="1"/>
  <c r="K54" i="1"/>
  <c r="J54" i="1"/>
  <c r="I54" i="1"/>
  <c r="H54" i="1"/>
  <c r="G54" i="1"/>
  <c r="F54" i="1"/>
  <c r="BU53" i="1"/>
  <c r="BT53" i="1"/>
  <c r="BS53" i="1"/>
  <c r="BR53" i="1"/>
  <c r="BQ53" i="1"/>
  <c r="BP53" i="1"/>
  <c r="BO53" i="1"/>
  <c r="BN53" i="1"/>
  <c r="BM53" i="1"/>
  <c r="BL53" i="1"/>
  <c r="BK53" i="1"/>
  <c r="BJ53" i="1"/>
  <c r="BG53" i="1"/>
  <c r="BF53" i="1"/>
  <c r="BE53" i="1"/>
  <c r="BD53" i="1"/>
  <c r="BC53" i="1"/>
  <c r="BB53" i="1"/>
  <c r="BA53" i="1"/>
  <c r="AZ53" i="1"/>
  <c r="AY53" i="1"/>
  <c r="AX53" i="1"/>
  <c r="AW53" i="1"/>
  <c r="AV53" i="1"/>
  <c r="AS53" i="1"/>
  <c r="AR53" i="1"/>
  <c r="AQ53" i="1"/>
  <c r="AP53" i="1"/>
  <c r="AO53" i="1"/>
  <c r="AN53" i="1"/>
  <c r="AM53" i="1"/>
  <c r="AL53" i="1"/>
  <c r="AK53" i="1"/>
  <c r="AJ53" i="1"/>
  <c r="AI53" i="1"/>
  <c r="AH53" i="1"/>
  <c r="AE53" i="1"/>
  <c r="AD53" i="1"/>
  <c r="AC53" i="1"/>
  <c r="AB53" i="1"/>
  <c r="AA53" i="1"/>
  <c r="Z53" i="1"/>
  <c r="Y53" i="1"/>
  <c r="X53" i="1"/>
  <c r="W53" i="1"/>
  <c r="V53" i="1"/>
  <c r="U53" i="1"/>
  <c r="T53" i="1"/>
  <c r="Q53" i="1"/>
  <c r="P53" i="1"/>
  <c r="O53" i="1"/>
  <c r="N53" i="1"/>
  <c r="M53" i="1"/>
  <c r="L53" i="1"/>
  <c r="K53" i="1"/>
  <c r="J53" i="1"/>
  <c r="I53" i="1"/>
  <c r="H53" i="1"/>
  <c r="G53" i="1"/>
  <c r="F53" i="1"/>
  <c r="BU52" i="1"/>
  <c r="BR52" i="1"/>
  <c r="BO52" i="1"/>
  <c r="BL52" i="1"/>
  <c r="BG52" i="1"/>
  <c r="BD52" i="1"/>
  <c r="BA52" i="1"/>
  <c r="AX52" i="1"/>
  <c r="AS52" i="1"/>
  <c r="AP52" i="1"/>
  <c r="AM52" i="1"/>
  <c r="AJ52" i="1"/>
  <c r="AE52" i="1"/>
  <c r="AB52" i="1"/>
  <c r="Y52" i="1"/>
  <c r="V52" i="1"/>
  <c r="Q52" i="1"/>
  <c r="N52" i="1"/>
  <c r="K52" i="1"/>
  <c r="H52" i="1"/>
  <c r="BU51" i="1"/>
  <c r="BR51" i="1"/>
  <c r="BO51" i="1"/>
  <c r="BL51" i="1"/>
  <c r="BG51" i="1"/>
  <c r="BD51" i="1"/>
  <c r="BA51" i="1"/>
  <c r="AX51" i="1"/>
  <c r="AS51" i="1"/>
  <c r="AP51" i="1"/>
  <c r="AM51" i="1"/>
  <c r="AJ51" i="1"/>
  <c r="AE51" i="1"/>
  <c r="AB51" i="1"/>
  <c r="Y51" i="1"/>
  <c r="V51" i="1"/>
  <c r="Q51" i="1"/>
  <c r="N51" i="1"/>
  <c r="K51" i="1"/>
  <c r="H51" i="1"/>
  <c r="BU50" i="1"/>
  <c r="BT50" i="1"/>
  <c r="BS50" i="1"/>
  <c r="BR50" i="1"/>
  <c r="BQ50" i="1"/>
  <c r="BP50" i="1"/>
  <c r="BO50" i="1"/>
  <c r="BN50" i="1"/>
  <c r="BM50" i="1"/>
  <c r="BL50" i="1"/>
  <c r="BK50" i="1"/>
  <c r="BJ50" i="1"/>
  <c r="BG50" i="1"/>
  <c r="BF50" i="1"/>
  <c r="BE50" i="1"/>
  <c r="BD50" i="1"/>
  <c r="BC50" i="1"/>
  <c r="BB50" i="1"/>
  <c r="BA50" i="1"/>
  <c r="AZ50" i="1"/>
  <c r="AY50" i="1"/>
  <c r="AX50" i="1"/>
  <c r="AW50" i="1"/>
  <c r="AV50" i="1"/>
  <c r="AS50" i="1"/>
  <c r="AR50" i="1"/>
  <c r="AQ50" i="1"/>
  <c r="AP50" i="1"/>
  <c r="AO50" i="1"/>
  <c r="AN50" i="1"/>
  <c r="AM50" i="1"/>
  <c r="AL50" i="1"/>
  <c r="AK50" i="1"/>
  <c r="AJ50" i="1"/>
  <c r="AI50" i="1"/>
  <c r="AH50" i="1"/>
  <c r="AE50" i="1"/>
  <c r="AD50" i="1"/>
  <c r="AC50" i="1"/>
  <c r="AB50" i="1"/>
  <c r="AA50" i="1"/>
  <c r="Z50" i="1"/>
  <c r="Y50" i="1"/>
  <c r="X50" i="1"/>
  <c r="W50" i="1"/>
  <c r="V50" i="1"/>
  <c r="U50" i="1"/>
  <c r="T50" i="1"/>
  <c r="Q50" i="1"/>
  <c r="P50" i="1"/>
  <c r="O50" i="1"/>
  <c r="N50" i="1"/>
  <c r="M50" i="1"/>
  <c r="L50" i="1"/>
  <c r="K50" i="1"/>
  <c r="J50" i="1"/>
  <c r="I50" i="1"/>
  <c r="H50" i="1"/>
  <c r="G50" i="1"/>
  <c r="F50" i="1"/>
  <c r="BU49" i="1"/>
  <c r="BT49" i="1"/>
  <c r="BS49" i="1"/>
  <c r="BR49" i="1"/>
  <c r="BQ49" i="1"/>
  <c r="BP49" i="1"/>
  <c r="BO49" i="1"/>
  <c r="BN49" i="1"/>
  <c r="BM49" i="1"/>
  <c r="BL49" i="1"/>
  <c r="BK49" i="1"/>
  <c r="BJ49" i="1"/>
  <c r="BG49" i="1"/>
  <c r="BF49" i="1"/>
  <c r="BE49" i="1"/>
  <c r="BD49" i="1"/>
  <c r="BC49" i="1"/>
  <c r="BB49" i="1"/>
  <c r="BA49" i="1"/>
  <c r="AZ49" i="1"/>
  <c r="AY49" i="1"/>
  <c r="AX49" i="1"/>
  <c r="AW49" i="1"/>
  <c r="AV49" i="1"/>
  <c r="AS49" i="1"/>
  <c r="AR49" i="1"/>
  <c r="AQ49" i="1"/>
  <c r="AP49" i="1"/>
  <c r="AO49" i="1"/>
  <c r="AN49" i="1"/>
  <c r="AM49" i="1"/>
  <c r="AL49" i="1"/>
  <c r="AK49" i="1"/>
  <c r="AJ49" i="1"/>
  <c r="AI49" i="1"/>
  <c r="AH49" i="1"/>
  <c r="AE49" i="1"/>
  <c r="AD49" i="1"/>
  <c r="AC49" i="1"/>
  <c r="AB49" i="1"/>
  <c r="AA49" i="1"/>
  <c r="Z49" i="1"/>
  <c r="Y49" i="1"/>
  <c r="X49" i="1"/>
  <c r="W49" i="1"/>
  <c r="V49" i="1"/>
  <c r="U49" i="1"/>
  <c r="T49" i="1"/>
  <c r="Q49" i="1"/>
  <c r="P49" i="1"/>
  <c r="O49" i="1"/>
  <c r="N49" i="1"/>
  <c r="M49" i="1"/>
  <c r="L49" i="1"/>
  <c r="K49" i="1"/>
  <c r="J49" i="1"/>
  <c r="I49" i="1"/>
  <c r="BU48" i="1"/>
  <c r="BT48" i="1"/>
  <c r="BS48" i="1"/>
  <c r="BR48" i="1"/>
  <c r="BQ48" i="1"/>
  <c r="BP48" i="1"/>
  <c r="BO48" i="1"/>
  <c r="BN48" i="1"/>
  <c r="BM48" i="1"/>
  <c r="BL48" i="1"/>
  <c r="BK48" i="1"/>
  <c r="BJ48" i="1"/>
  <c r="BG48" i="1"/>
  <c r="BF48" i="1"/>
  <c r="BE48" i="1"/>
  <c r="BD48" i="1"/>
  <c r="BC48" i="1"/>
  <c r="BB48" i="1"/>
  <c r="BA48" i="1"/>
  <c r="AZ48" i="1"/>
  <c r="AY48" i="1"/>
  <c r="AX48" i="1"/>
  <c r="AW48" i="1"/>
  <c r="AV48" i="1"/>
  <c r="AS48" i="1"/>
  <c r="AR48" i="1"/>
  <c r="AQ48" i="1"/>
  <c r="AP48" i="1"/>
  <c r="AO48" i="1"/>
  <c r="AN48" i="1"/>
  <c r="AM48" i="1"/>
  <c r="AL48" i="1"/>
  <c r="AK48" i="1"/>
  <c r="AJ48" i="1"/>
  <c r="AI48" i="1"/>
  <c r="AH48" i="1"/>
  <c r="AE48" i="1"/>
  <c r="AD48" i="1"/>
  <c r="AC48" i="1"/>
  <c r="AB48" i="1"/>
  <c r="AA48" i="1"/>
  <c r="Z48" i="1"/>
  <c r="Y48" i="1"/>
  <c r="X48" i="1"/>
  <c r="W48" i="1"/>
  <c r="V48" i="1"/>
  <c r="U48" i="1"/>
  <c r="T48" i="1"/>
  <c r="Q48" i="1"/>
  <c r="P48" i="1"/>
  <c r="O48" i="1"/>
  <c r="N48" i="1"/>
  <c r="M48" i="1"/>
  <c r="L48" i="1"/>
  <c r="K48" i="1"/>
  <c r="J48" i="1"/>
  <c r="I48" i="1"/>
  <c r="BU47" i="1"/>
  <c r="BT47" i="1"/>
  <c r="BS47" i="1"/>
  <c r="BR47" i="1"/>
  <c r="BQ47" i="1"/>
  <c r="BP47" i="1"/>
  <c r="BO47" i="1"/>
  <c r="BN47" i="1"/>
  <c r="BM47" i="1"/>
  <c r="BL47" i="1"/>
  <c r="BK47" i="1"/>
  <c r="BJ47" i="1"/>
  <c r="BG47" i="1"/>
  <c r="BF47" i="1"/>
  <c r="BE47" i="1"/>
  <c r="BD47" i="1"/>
  <c r="BC47" i="1"/>
  <c r="BB47" i="1"/>
  <c r="BA47" i="1"/>
  <c r="AZ47" i="1"/>
  <c r="AY47" i="1"/>
  <c r="AX47" i="1"/>
  <c r="AW47" i="1"/>
  <c r="AV47" i="1"/>
  <c r="AS47" i="1"/>
  <c r="AR47" i="1"/>
  <c r="AQ47" i="1"/>
  <c r="AP47" i="1"/>
  <c r="AO47" i="1"/>
  <c r="AN47" i="1"/>
  <c r="AM47" i="1"/>
  <c r="AL47" i="1"/>
  <c r="AK47" i="1"/>
  <c r="AJ47" i="1"/>
  <c r="AI47" i="1"/>
  <c r="AH47" i="1"/>
  <c r="AE47" i="1"/>
  <c r="AD47" i="1"/>
  <c r="AC47" i="1"/>
  <c r="AB47" i="1"/>
  <c r="AA47" i="1"/>
  <c r="Z47" i="1"/>
  <c r="Y47" i="1"/>
  <c r="X47" i="1"/>
  <c r="W47" i="1"/>
  <c r="V47" i="1"/>
  <c r="U47" i="1"/>
  <c r="T47" i="1"/>
  <c r="Q47" i="1"/>
  <c r="P47" i="1"/>
  <c r="O47" i="1"/>
  <c r="N47" i="1"/>
  <c r="M47" i="1"/>
  <c r="L47" i="1"/>
  <c r="K47" i="1"/>
  <c r="J47" i="1"/>
  <c r="I47" i="1"/>
  <c r="H47" i="1"/>
  <c r="G47" i="1"/>
  <c r="F47" i="1"/>
  <c r="BV46" i="1"/>
  <c r="BH46" i="1"/>
  <c r="AT46" i="1"/>
  <c r="AF46" i="1"/>
  <c r="R46" i="1"/>
  <c r="BU44" i="1"/>
  <c r="BT44" i="1"/>
  <c r="BS44" i="1"/>
  <c r="BR44" i="1"/>
  <c r="BQ44" i="1"/>
  <c r="BP44" i="1"/>
  <c r="BO44" i="1"/>
  <c r="BN44" i="1"/>
  <c r="BM44" i="1"/>
  <c r="BL44" i="1"/>
  <c r="BK44" i="1"/>
  <c r="BJ44" i="1"/>
  <c r="BG44" i="1"/>
  <c r="BF44" i="1"/>
  <c r="BE44" i="1"/>
  <c r="BD44" i="1"/>
  <c r="BC44" i="1"/>
  <c r="BB44" i="1"/>
  <c r="BA44" i="1"/>
  <c r="AZ44" i="1"/>
  <c r="AY44" i="1"/>
  <c r="AX44" i="1"/>
  <c r="AW44" i="1"/>
  <c r="AV44" i="1"/>
  <c r="AS44" i="1"/>
  <c r="AR44" i="1"/>
  <c r="AQ44" i="1"/>
  <c r="AP44" i="1"/>
  <c r="AO44" i="1"/>
  <c r="AN44" i="1"/>
  <c r="AM44" i="1"/>
  <c r="AL44" i="1"/>
  <c r="AK44" i="1"/>
  <c r="AJ44" i="1"/>
  <c r="AI44" i="1"/>
  <c r="AH44" i="1"/>
  <c r="AE44" i="1"/>
  <c r="AD44" i="1"/>
  <c r="AC44" i="1"/>
  <c r="AB44" i="1"/>
  <c r="AA44" i="1"/>
  <c r="Z44" i="1"/>
  <c r="Y44" i="1"/>
  <c r="X44" i="1"/>
  <c r="W44" i="1"/>
  <c r="V44" i="1"/>
  <c r="U44" i="1"/>
  <c r="T44" i="1"/>
  <c r="Q44" i="1"/>
  <c r="P44" i="1"/>
  <c r="O44" i="1"/>
  <c r="N44" i="1"/>
  <c r="M44" i="1"/>
  <c r="L44" i="1"/>
  <c r="K44" i="1"/>
  <c r="J44" i="1"/>
  <c r="I44" i="1"/>
  <c r="H44" i="1"/>
  <c r="G44" i="1"/>
  <c r="F44" i="1"/>
  <c r="BU43" i="1"/>
  <c r="BT43" i="1"/>
  <c r="BS43" i="1"/>
  <c r="BR43" i="1"/>
  <c r="BQ43" i="1"/>
  <c r="BP43" i="1"/>
  <c r="BO43" i="1"/>
  <c r="BN43" i="1"/>
  <c r="BM43" i="1"/>
  <c r="BL43" i="1"/>
  <c r="BK43" i="1"/>
  <c r="BJ43" i="1"/>
  <c r="BG43" i="1"/>
  <c r="BF43" i="1"/>
  <c r="BE43" i="1"/>
  <c r="BD43" i="1"/>
  <c r="BC43" i="1"/>
  <c r="BB43" i="1"/>
  <c r="BA43" i="1"/>
  <c r="AZ43" i="1"/>
  <c r="AY43" i="1"/>
  <c r="AX43" i="1"/>
  <c r="AW43" i="1"/>
  <c r="AV43" i="1"/>
  <c r="AS43" i="1"/>
  <c r="AR43" i="1"/>
  <c r="AQ43" i="1"/>
  <c r="AP43" i="1"/>
  <c r="AO43" i="1"/>
  <c r="AN43" i="1"/>
  <c r="AM43" i="1"/>
  <c r="AL43" i="1"/>
  <c r="AK43" i="1"/>
  <c r="AJ43" i="1"/>
  <c r="AI43" i="1"/>
  <c r="AH43" i="1"/>
  <c r="AE43" i="1"/>
  <c r="AD43" i="1"/>
  <c r="AC43" i="1"/>
  <c r="AB43" i="1"/>
  <c r="AA43" i="1"/>
  <c r="Z43" i="1"/>
  <c r="Y43" i="1"/>
  <c r="X43" i="1"/>
  <c r="W43" i="1"/>
  <c r="V43" i="1"/>
  <c r="U43" i="1"/>
  <c r="T43" i="1"/>
  <c r="Q43" i="1"/>
  <c r="P43" i="1"/>
  <c r="O43" i="1"/>
  <c r="N43" i="1"/>
  <c r="M43" i="1"/>
  <c r="L43" i="1"/>
  <c r="K43" i="1"/>
  <c r="J43" i="1"/>
  <c r="I43" i="1"/>
  <c r="H43" i="1"/>
  <c r="G43" i="1"/>
  <c r="F43" i="1"/>
  <c r="D42" i="1"/>
  <c r="D69" i="1" s="1"/>
  <c r="AM72" i="1" s="1"/>
  <c r="F33" i="1"/>
  <c r="G30" i="1"/>
  <c r="G67" i="1" s="1"/>
  <c r="L4" i="1"/>
  <c r="D79" i="1" s="1"/>
  <c r="E14" i="4" l="1"/>
  <c r="D15" i="4"/>
  <c r="G33" i="1"/>
  <c r="H33" i="1" s="1"/>
  <c r="F39" i="1"/>
  <c r="F45" i="1" s="1"/>
  <c r="AT43" i="1"/>
  <c r="BV43" i="1"/>
  <c r="AT44" i="1"/>
  <c r="BV44" i="1"/>
  <c r="R43" i="1"/>
  <c r="AF43" i="1"/>
  <c r="BH43" i="1"/>
  <c r="R44" i="1"/>
  <c r="AF44" i="1"/>
  <c r="BH44" i="1"/>
  <c r="R51" i="1"/>
  <c r="H30" i="1"/>
  <c r="H67" i="1" s="1"/>
  <c r="H70" i="1" s="1"/>
  <c r="R48" i="1"/>
  <c r="AF49" i="1"/>
  <c r="BH49" i="1"/>
  <c r="BV49" i="1"/>
  <c r="R49" i="1"/>
  <c r="AT49" i="1"/>
  <c r="AT48" i="1"/>
  <c r="AF48" i="1"/>
  <c r="BH48" i="1"/>
  <c r="BV48" i="1"/>
  <c r="R50" i="1"/>
  <c r="AF50" i="1"/>
  <c r="AT50" i="1"/>
  <c r="BH50" i="1"/>
  <c r="BV50" i="1"/>
  <c r="AF51" i="1"/>
  <c r="AT51" i="1"/>
  <c r="BH51" i="1"/>
  <c r="BV51" i="1"/>
  <c r="R52" i="1"/>
  <c r="AT52" i="1"/>
  <c r="BH52" i="1"/>
  <c r="BV52" i="1"/>
  <c r="R53" i="1"/>
  <c r="AF53" i="1"/>
  <c r="AT53" i="1"/>
  <c r="BH53" i="1"/>
  <c r="BV53" i="1"/>
  <c r="R54" i="1"/>
  <c r="AF54" i="1"/>
  <c r="AT54" i="1"/>
  <c r="BH54" i="1"/>
  <c r="BV54" i="1"/>
  <c r="R55" i="1"/>
  <c r="AF55" i="1"/>
  <c r="AT55" i="1"/>
  <c r="BH55" i="1"/>
  <c r="BV55" i="1"/>
  <c r="R56" i="1"/>
  <c r="AF56" i="1"/>
  <c r="AT56" i="1"/>
  <c r="BH56" i="1"/>
  <c r="BV56" i="1"/>
  <c r="R57" i="1"/>
  <c r="AF57" i="1"/>
  <c r="AT57" i="1"/>
  <c r="BH57" i="1"/>
  <c r="BV57" i="1"/>
  <c r="R58" i="1"/>
  <c r="AF58" i="1"/>
  <c r="AT58" i="1"/>
  <c r="BH58" i="1"/>
  <c r="BV58" i="1"/>
  <c r="R59" i="1"/>
  <c r="BH59" i="1"/>
  <c r="BV59" i="1"/>
  <c r="AF52" i="1"/>
  <c r="AF47" i="1"/>
  <c r="BH47" i="1"/>
  <c r="BV47" i="1"/>
  <c r="R47" i="1"/>
  <c r="AT47" i="1"/>
  <c r="F37" i="1"/>
  <c r="F60" i="1" s="1"/>
  <c r="G39" i="1"/>
  <c r="G45" i="1" s="1"/>
  <c r="G37" i="1"/>
  <c r="G60" i="1" s="1"/>
  <c r="AM42" i="1"/>
  <c r="AF59" i="1"/>
  <c r="AT59" i="1"/>
  <c r="BO72" i="1"/>
  <c r="AC72" i="1"/>
  <c r="BE72" i="1"/>
  <c r="U72" i="1"/>
  <c r="AW72" i="1"/>
  <c r="M72" i="1"/>
  <c r="H72" i="1"/>
  <c r="F71" i="1"/>
  <c r="F69" i="1" s="1"/>
  <c r="F70" i="1"/>
  <c r="BR72" i="1"/>
  <c r="BN72" i="1"/>
  <c r="BJ72" i="1"/>
  <c r="BD72" i="1"/>
  <c r="AZ72" i="1"/>
  <c r="AV72" i="1"/>
  <c r="AP72" i="1"/>
  <c r="AL72" i="1"/>
  <c r="AH72" i="1"/>
  <c r="AB72" i="1"/>
  <c r="X72" i="1"/>
  <c r="T72" i="1"/>
  <c r="N72" i="1"/>
  <c r="J72" i="1"/>
  <c r="F72" i="1"/>
  <c r="BU72" i="1"/>
  <c r="BQ72" i="1"/>
  <c r="BM72" i="1"/>
  <c r="BG72" i="1"/>
  <c r="BC72" i="1"/>
  <c r="AY72" i="1"/>
  <c r="AS72" i="1"/>
  <c r="AO72" i="1"/>
  <c r="AK72" i="1"/>
  <c r="AE72" i="1"/>
  <c r="AA72" i="1"/>
  <c r="W72" i="1"/>
  <c r="G70" i="1"/>
  <c r="G71" i="1"/>
  <c r="I72" i="1"/>
  <c r="O72" i="1"/>
  <c r="V72" i="1"/>
  <c r="AD72" i="1"/>
  <c r="AN72" i="1"/>
  <c r="AX72" i="1"/>
  <c r="BF72" i="1"/>
  <c r="BP72" i="1"/>
  <c r="H71" i="1"/>
  <c r="K72" i="1"/>
  <c r="P72" i="1"/>
  <c r="Y72" i="1"/>
  <c r="AI72" i="1"/>
  <c r="AQ72" i="1"/>
  <c r="BA72" i="1"/>
  <c r="BK72" i="1"/>
  <c r="BS72" i="1"/>
  <c r="G72" i="1"/>
  <c r="L72" i="1"/>
  <c r="Q72" i="1"/>
  <c r="Z72" i="1"/>
  <c r="AJ72" i="1"/>
  <c r="AR72" i="1"/>
  <c r="BB72" i="1"/>
  <c r="BL72" i="1"/>
  <c r="BT72" i="1"/>
  <c r="E15" i="4" l="1"/>
  <c r="F15" i="4" s="1"/>
  <c r="F14" i="4"/>
  <c r="F21" i="4" s="1"/>
  <c r="I30" i="1"/>
  <c r="G69" i="1"/>
  <c r="H69" i="1" s="1"/>
  <c r="AJ42" i="1"/>
  <c r="AD42" i="1"/>
  <c r="W42" i="1"/>
  <c r="BG42" i="1"/>
  <c r="T42" i="1"/>
  <c r="U42" i="1"/>
  <c r="BL42" i="1"/>
  <c r="Z42" i="1"/>
  <c r="BK42" i="1"/>
  <c r="Y42" i="1"/>
  <c r="BF42" i="1"/>
  <c r="V42" i="1"/>
  <c r="AA42" i="1"/>
  <c r="AS42" i="1"/>
  <c r="BM42" i="1"/>
  <c r="F75" i="1"/>
  <c r="F42" i="1"/>
  <c r="X42" i="1"/>
  <c r="AP42" i="1"/>
  <c r="BJ42" i="1"/>
  <c r="BE42" i="1"/>
  <c r="G75" i="1"/>
  <c r="G42" i="1"/>
  <c r="BS42" i="1"/>
  <c r="AO42" i="1"/>
  <c r="AL42" i="1"/>
  <c r="BD42" i="1"/>
  <c r="H75" i="1"/>
  <c r="H42" i="1"/>
  <c r="BB42" i="1"/>
  <c r="Q42" i="1"/>
  <c r="BA42" i="1"/>
  <c r="P42" i="1"/>
  <c r="AX42" i="1"/>
  <c r="O42" i="1"/>
  <c r="AE42" i="1"/>
  <c r="AY42" i="1"/>
  <c r="BQ42" i="1"/>
  <c r="J42" i="1"/>
  <c r="AB42" i="1"/>
  <c r="AV42" i="1"/>
  <c r="BN42" i="1"/>
  <c r="I67" i="1"/>
  <c r="J30" i="1"/>
  <c r="M42" i="1"/>
  <c r="AC42" i="1"/>
  <c r="I33" i="1"/>
  <c r="H39" i="1"/>
  <c r="H45" i="1" s="1"/>
  <c r="H37" i="1"/>
  <c r="H60" i="1" s="1"/>
  <c r="BT42" i="1"/>
  <c r="AI42" i="1"/>
  <c r="BP42" i="1"/>
  <c r="AR42" i="1"/>
  <c r="L42" i="1"/>
  <c r="AQ42" i="1"/>
  <c r="K42" i="1"/>
  <c r="AN42" i="1"/>
  <c r="I42" i="1"/>
  <c r="AK42" i="1"/>
  <c r="BC42" i="1"/>
  <c r="BU42" i="1"/>
  <c r="N42" i="1"/>
  <c r="AH42" i="1"/>
  <c r="AZ42" i="1"/>
  <c r="BR42" i="1"/>
  <c r="AW42" i="1"/>
  <c r="BO42" i="1"/>
  <c r="G61" i="1" l="1"/>
  <c r="G63" i="1" s="1"/>
  <c r="G79" i="1" s="1"/>
  <c r="I39" i="1"/>
  <c r="I45" i="1" s="1"/>
  <c r="I37" i="1"/>
  <c r="I60" i="1" s="1"/>
  <c r="J33" i="1"/>
  <c r="I70" i="1"/>
  <c r="I71" i="1"/>
  <c r="F61" i="1"/>
  <c r="F63" i="1" s="1"/>
  <c r="F79" i="1" s="1"/>
  <c r="R42" i="1"/>
  <c r="BV42" i="1"/>
  <c r="AF42" i="1"/>
  <c r="AT42" i="1"/>
  <c r="J67" i="1"/>
  <c r="K30" i="1"/>
  <c r="BH42" i="1"/>
  <c r="H61" i="1"/>
  <c r="H63" i="1" s="1"/>
  <c r="H79" i="1" s="1"/>
  <c r="I61" i="1" l="1"/>
  <c r="I63" i="1" s="1"/>
  <c r="K67" i="1"/>
  <c r="L30" i="1"/>
  <c r="I69" i="1"/>
  <c r="I75" i="1"/>
  <c r="F77" i="1"/>
  <c r="H77" i="1"/>
  <c r="G77" i="1"/>
  <c r="K33" i="1"/>
  <c r="J39" i="1"/>
  <c r="J45" i="1" s="1"/>
  <c r="J37" i="1"/>
  <c r="J60" i="1" s="1"/>
  <c r="J70" i="1"/>
  <c r="J71" i="1"/>
  <c r="J75" i="1" l="1"/>
  <c r="I79" i="1"/>
  <c r="I77" i="1"/>
  <c r="L33" i="1"/>
  <c r="K39" i="1"/>
  <c r="K45" i="1" s="1"/>
  <c r="K37" i="1"/>
  <c r="K60" i="1" s="1"/>
  <c r="J69" i="1"/>
  <c r="L67" i="1"/>
  <c r="M30" i="1"/>
  <c r="J61" i="1"/>
  <c r="J63" i="1" s="1"/>
  <c r="K71" i="1"/>
  <c r="K70" i="1"/>
  <c r="K69" i="1" l="1"/>
  <c r="J79" i="1"/>
  <c r="J77" i="1"/>
  <c r="K75" i="1"/>
  <c r="M67" i="1"/>
  <c r="N30" i="1"/>
  <c r="K61" i="1"/>
  <c r="K63" i="1" s="1"/>
  <c r="L71" i="1"/>
  <c r="L70" i="1"/>
  <c r="M33" i="1"/>
  <c r="L39" i="1"/>
  <c r="L45" i="1" s="1"/>
  <c r="L37" i="1"/>
  <c r="L60" i="1" s="1"/>
  <c r="K79" i="1" l="1"/>
  <c r="K77" i="1"/>
  <c r="L61" i="1"/>
  <c r="L63" i="1" s="1"/>
  <c r="N67" i="1"/>
  <c r="O30" i="1"/>
  <c r="L75" i="1"/>
  <c r="M39" i="1"/>
  <c r="M45" i="1" s="1"/>
  <c r="M37" i="1"/>
  <c r="M60" i="1" s="1"/>
  <c r="N33" i="1"/>
  <c r="M70" i="1"/>
  <c r="M71" i="1"/>
  <c r="L69" i="1"/>
  <c r="M75" i="1" l="1"/>
  <c r="L79" i="1"/>
  <c r="L77" i="1"/>
  <c r="O33" i="1"/>
  <c r="N39" i="1"/>
  <c r="N45" i="1" s="1"/>
  <c r="N37" i="1"/>
  <c r="N60" i="1" s="1"/>
  <c r="M61" i="1"/>
  <c r="M63" i="1" s="1"/>
  <c r="N70" i="1"/>
  <c r="N71" i="1"/>
  <c r="O67" i="1"/>
  <c r="P30" i="1"/>
  <c r="M69" i="1"/>
  <c r="N75" i="1" l="1"/>
  <c r="N69" i="1"/>
  <c r="M79" i="1"/>
  <c r="M77" i="1"/>
  <c r="N61" i="1"/>
  <c r="N63" i="1" s="1"/>
  <c r="P67" i="1"/>
  <c r="Q30" i="1"/>
  <c r="O71" i="1"/>
  <c r="O69" i="1" s="1"/>
  <c r="O70" i="1"/>
  <c r="P33" i="1"/>
  <c r="O39" i="1"/>
  <c r="O45" i="1" s="1"/>
  <c r="O37" i="1"/>
  <c r="O60" i="1" s="1"/>
  <c r="N79" i="1" l="1"/>
  <c r="N77" i="1"/>
  <c r="Q33" i="1"/>
  <c r="P39" i="1"/>
  <c r="P45" i="1" s="1"/>
  <c r="P37" i="1"/>
  <c r="P60" i="1" s="1"/>
  <c r="Q67" i="1"/>
  <c r="T30" i="1"/>
  <c r="P71" i="1"/>
  <c r="P70" i="1"/>
  <c r="O61" i="1"/>
  <c r="O63" i="1" s="1"/>
  <c r="O75" i="1"/>
  <c r="O79" i="1" l="1"/>
  <c r="O77" i="1"/>
  <c r="P61" i="1"/>
  <c r="P63" i="1" s="1"/>
  <c r="P75" i="1"/>
  <c r="Q70" i="1"/>
  <c r="Q71" i="1"/>
  <c r="P69" i="1"/>
  <c r="T67" i="1"/>
  <c r="U30" i="1"/>
  <c r="Q39" i="1"/>
  <c r="Q45" i="1" s="1"/>
  <c r="Q37" i="1"/>
  <c r="Q60" i="1" s="1"/>
  <c r="T33" i="1"/>
  <c r="Q75" i="1" l="1"/>
  <c r="P79" i="1"/>
  <c r="P77" i="1"/>
  <c r="R45" i="1"/>
  <c r="Q69" i="1"/>
  <c r="R69" i="1" s="1"/>
  <c r="U67" i="1"/>
  <c r="V30" i="1"/>
  <c r="T37" i="1"/>
  <c r="T60" i="1" s="1"/>
  <c r="U33" i="1"/>
  <c r="T39" i="1"/>
  <c r="T45" i="1" s="1"/>
  <c r="T71" i="1"/>
  <c r="T70" i="1"/>
  <c r="R60" i="1"/>
  <c r="R37" i="1"/>
  <c r="R61" i="1" l="1"/>
  <c r="R63" i="1" s="1"/>
  <c r="Q61" i="1"/>
  <c r="Q63" i="1" s="1"/>
  <c r="Q77" i="1" s="1"/>
  <c r="U70" i="1"/>
  <c r="U71" i="1"/>
  <c r="T61" i="1"/>
  <c r="T63" i="1" s="1"/>
  <c r="T75" i="1"/>
  <c r="W30" i="1"/>
  <c r="V67" i="1"/>
  <c r="U37" i="1"/>
  <c r="U60" i="1" s="1"/>
  <c r="V33" i="1"/>
  <c r="U39" i="1"/>
  <c r="U45" i="1" s="1"/>
  <c r="T69" i="1"/>
  <c r="U69" i="1" l="1"/>
  <c r="Q79" i="1"/>
  <c r="U75" i="1"/>
  <c r="T79" i="1"/>
  <c r="T77" i="1"/>
  <c r="V37" i="1"/>
  <c r="V60" i="1" s="1"/>
  <c r="W33" i="1"/>
  <c r="V39" i="1"/>
  <c r="V45" i="1" s="1"/>
  <c r="V70" i="1"/>
  <c r="V71" i="1"/>
  <c r="U61" i="1"/>
  <c r="U63" i="1" s="1"/>
  <c r="W67" i="1"/>
  <c r="X30" i="1"/>
  <c r="V75" i="1" l="1"/>
  <c r="U79" i="1"/>
  <c r="U77" i="1"/>
  <c r="W70" i="1"/>
  <c r="W71" i="1"/>
  <c r="V61" i="1"/>
  <c r="V63" i="1" s="1"/>
  <c r="V79" i="1" s="1"/>
  <c r="W39" i="1"/>
  <c r="W45" i="1" s="1"/>
  <c r="W37" i="1"/>
  <c r="W60" i="1" s="1"/>
  <c r="X33" i="1"/>
  <c r="V69" i="1"/>
  <c r="X67" i="1"/>
  <c r="Y30" i="1"/>
  <c r="W75" i="1" l="1"/>
  <c r="W61" i="1"/>
  <c r="W63" i="1" s="1"/>
  <c r="W69" i="1"/>
  <c r="Y67" i="1"/>
  <c r="Z30" i="1"/>
  <c r="V77" i="1"/>
  <c r="X71" i="1"/>
  <c r="X70" i="1"/>
  <c r="X37" i="1"/>
  <c r="X60" i="1" s="1"/>
  <c r="Y33" i="1"/>
  <c r="X39" i="1"/>
  <c r="X45" i="1" s="1"/>
  <c r="W79" i="1" l="1"/>
  <c r="W77" i="1"/>
  <c r="AA30" i="1"/>
  <c r="Z67" i="1"/>
  <c r="X75" i="1"/>
  <c r="Y37" i="1"/>
  <c r="Y60" i="1" s="1"/>
  <c r="Z33" i="1"/>
  <c r="Y39" i="1"/>
  <c r="Y45" i="1" s="1"/>
  <c r="Y70" i="1"/>
  <c r="Y71" i="1"/>
  <c r="X61" i="1"/>
  <c r="X63" i="1" s="1"/>
  <c r="X69" i="1"/>
  <c r="Y75" i="1" l="1"/>
  <c r="X79" i="1"/>
  <c r="X77" i="1"/>
  <c r="Y61" i="1"/>
  <c r="Y63" i="1" s="1"/>
  <c r="AA67" i="1"/>
  <c r="AB30" i="1"/>
  <c r="Y69" i="1"/>
  <c r="Z37" i="1"/>
  <c r="Z60" i="1" s="1"/>
  <c r="AA33" i="1"/>
  <c r="Z39" i="1"/>
  <c r="Z45" i="1" s="1"/>
  <c r="Z70" i="1"/>
  <c r="Z71" i="1"/>
  <c r="Z75" i="1" s="1"/>
  <c r="Z69" i="1" l="1"/>
  <c r="Y79" i="1"/>
  <c r="Y77" i="1"/>
  <c r="AB67" i="1"/>
  <c r="AC30" i="1"/>
  <c r="AA39" i="1"/>
  <c r="AA45" i="1" s="1"/>
  <c r="AB33" i="1"/>
  <c r="AA37" i="1"/>
  <c r="AA60" i="1" s="1"/>
  <c r="AA70" i="1"/>
  <c r="AA71" i="1"/>
  <c r="Z61" i="1"/>
  <c r="Z63" i="1" s="1"/>
  <c r="AA75" i="1" l="1"/>
  <c r="AA69" i="1"/>
  <c r="Z79" i="1"/>
  <c r="Z77" i="1"/>
  <c r="AB37" i="1"/>
  <c r="AB60" i="1" s="1"/>
  <c r="AC33" i="1"/>
  <c r="AB39" i="1"/>
  <c r="AB45" i="1" s="1"/>
  <c r="AC67" i="1"/>
  <c r="AD30" i="1"/>
  <c r="AA61" i="1"/>
  <c r="AA63" i="1" s="1"/>
  <c r="AB71" i="1"/>
  <c r="AB70" i="1"/>
  <c r="AB75" i="1" l="1"/>
  <c r="AA79" i="1"/>
  <c r="AA77" i="1"/>
  <c r="AC71" i="1"/>
  <c r="AC70" i="1"/>
  <c r="AB61" i="1"/>
  <c r="AB63" i="1" s="1"/>
  <c r="AB69" i="1"/>
  <c r="AE30" i="1"/>
  <c r="AD67" i="1"/>
  <c r="AC37" i="1"/>
  <c r="AC60" i="1" s="1"/>
  <c r="AD33" i="1"/>
  <c r="AC39" i="1"/>
  <c r="AC45" i="1" s="1"/>
  <c r="AB79" i="1" l="1"/>
  <c r="AB77" i="1"/>
  <c r="AC75" i="1"/>
  <c r="AC69" i="1"/>
  <c r="AD71" i="1"/>
  <c r="AD70" i="1"/>
  <c r="AD37" i="1"/>
  <c r="AD60" i="1" s="1"/>
  <c r="AE33" i="1"/>
  <c r="AD39" i="1"/>
  <c r="AD45" i="1" s="1"/>
  <c r="AC61" i="1"/>
  <c r="AC63" i="1" s="1"/>
  <c r="AE67" i="1"/>
  <c r="AH30" i="1"/>
  <c r="AD69" i="1" l="1"/>
  <c r="AC79" i="1"/>
  <c r="AC77" i="1"/>
  <c r="AH67" i="1"/>
  <c r="AI30" i="1"/>
  <c r="AE39" i="1"/>
  <c r="AE45" i="1" s="1"/>
  <c r="AH33" i="1"/>
  <c r="AE37" i="1"/>
  <c r="AE60" i="1" s="1"/>
  <c r="AE70" i="1"/>
  <c r="AE71" i="1"/>
  <c r="AD61" i="1"/>
  <c r="AD63" i="1" s="1"/>
  <c r="AD75" i="1"/>
  <c r="AE75" i="1" l="1"/>
  <c r="AJ30" i="1"/>
  <c r="AI67" i="1"/>
  <c r="AE69" i="1"/>
  <c r="AF69" i="1" s="1"/>
  <c r="AF45" i="1"/>
  <c r="AF60" i="1"/>
  <c r="AF37" i="1"/>
  <c r="AH70" i="1"/>
  <c r="AH71" i="1"/>
  <c r="AD79" i="1"/>
  <c r="AD77" i="1"/>
  <c r="AH37" i="1"/>
  <c r="AH60" i="1" s="1"/>
  <c r="AI33" i="1"/>
  <c r="AH39" i="1"/>
  <c r="AH45" i="1" s="1"/>
  <c r="AE61" i="1" l="1"/>
  <c r="AE63" i="1" s="1"/>
  <c r="AE79" i="1" s="1"/>
  <c r="AH75" i="1"/>
  <c r="AH69" i="1"/>
  <c r="AI71" i="1"/>
  <c r="AI70" i="1"/>
  <c r="AI37" i="1"/>
  <c r="AI60" i="1" s="1"/>
  <c r="AJ33" i="1"/>
  <c r="AI39" i="1"/>
  <c r="AI45" i="1" s="1"/>
  <c r="AH61" i="1"/>
  <c r="AH63" i="1" s="1"/>
  <c r="AH79" i="1" s="1"/>
  <c r="AF61" i="1"/>
  <c r="AF63" i="1" s="1"/>
  <c r="AJ67" i="1"/>
  <c r="AK30" i="1"/>
  <c r="AE77" i="1" l="1"/>
  <c r="AJ71" i="1"/>
  <c r="AJ70" i="1"/>
  <c r="AH77" i="1"/>
  <c r="AI75" i="1"/>
  <c r="AK33" i="1"/>
  <c r="AJ39" i="1"/>
  <c r="AJ45" i="1" s="1"/>
  <c r="AJ37" i="1"/>
  <c r="AJ60" i="1" s="1"/>
  <c r="AK67" i="1"/>
  <c r="AL30" i="1"/>
  <c r="AI61" i="1"/>
  <c r="AI63" i="1" s="1"/>
  <c r="AI69" i="1"/>
  <c r="AJ69" i="1" l="1"/>
  <c r="AI79" i="1"/>
  <c r="AI77" i="1"/>
  <c r="AK39" i="1"/>
  <c r="AK45" i="1" s="1"/>
  <c r="AK37" i="1"/>
  <c r="AK60" i="1" s="1"/>
  <c r="AL33" i="1"/>
  <c r="AJ75" i="1"/>
  <c r="AL67" i="1"/>
  <c r="AM30" i="1"/>
  <c r="AK70" i="1"/>
  <c r="AK71" i="1"/>
  <c r="AJ61" i="1"/>
  <c r="AJ63" i="1" s="1"/>
  <c r="AJ79" i="1" s="1"/>
  <c r="AN30" i="1" l="1"/>
  <c r="AM67" i="1"/>
  <c r="AL70" i="1"/>
  <c r="AL71" i="1"/>
  <c r="AL75" i="1" s="1"/>
  <c r="AL37" i="1"/>
  <c r="AL60" i="1" s="1"/>
  <c r="AM33" i="1"/>
  <c r="AL39" i="1"/>
  <c r="AL45" i="1" s="1"/>
  <c r="AK75" i="1"/>
  <c r="AK69" i="1"/>
  <c r="AJ77" i="1"/>
  <c r="AL69" i="1" l="1"/>
  <c r="AL61" i="1"/>
  <c r="AL63" i="1" s="1"/>
  <c r="AL79" i="1" s="1"/>
  <c r="AM71" i="1"/>
  <c r="AM70" i="1"/>
  <c r="AK61" i="1"/>
  <c r="AK63" i="1" s="1"/>
  <c r="AM37" i="1"/>
  <c r="AM60" i="1" s="1"/>
  <c r="AN33" i="1"/>
  <c r="AM39" i="1"/>
  <c r="AM45" i="1" s="1"/>
  <c r="AN67" i="1"/>
  <c r="AO30" i="1"/>
  <c r="AM75" i="1" l="1"/>
  <c r="AO33" i="1"/>
  <c r="AN39" i="1"/>
  <c r="AN45" i="1" s="1"/>
  <c r="AN37" i="1"/>
  <c r="AN60" i="1" s="1"/>
  <c r="AO67" i="1"/>
  <c r="AP30" i="1"/>
  <c r="AN71" i="1"/>
  <c r="AN70" i="1"/>
  <c r="AK79" i="1"/>
  <c r="AK77" i="1"/>
  <c r="AL77" i="1"/>
  <c r="AM61" i="1"/>
  <c r="AM63" i="1" s="1"/>
  <c r="AM69" i="1"/>
  <c r="AN75" i="1" l="1"/>
  <c r="AM79" i="1"/>
  <c r="AM77" i="1"/>
  <c r="AP67" i="1"/>
  <c r="AQ30" i="1"/>
  <c r="AN61" i="1"/>
  <c r="AN63" i="1" s="1"/>
  <c r="AO70" i="1"/>
  <c r="AO71" i="1"/>
  <c r="AN69" i="1"/>
  <c r="AO39" i="1"/>
  <c r="AO45" i="1" s="1"/>
  <c r="AO37" i="1"/>
  <c r="AO60" i="1" s="1"/>
  <c r="AP33" i="1"/>
  <c r="AO69" i="1" l="1"/>
  <c r="AN79" i="1"/>
  <c r="AN77" i="1"/>
  <c r="AP70" i="1"/>
  <c r="AP71" i="1"/>
  <c r="AQ67" i="1"/>
  <c r="AR30" i="1"/>
  <c r="AP37" i="1"/>
  <c r="AP60" i="1" s="1"/>
  <c r="AP39" i="1"/>
  <c r="AP45" i="1" s="1"/>
  <c r="AQ33" i="1"/>
  <c r="AO61" i="1"/>
  <c r="AO63" i="1" s="1"/>
  <c r="AO75" i="1"/>
  <c r="AP75" i="1" l="1"/>
  <c r="AO79" i="1"/>
  <c r="AO77" i="1"/>
  <c r="AP69" i="1"/>
  <c r="AR67" i="1"/>
  <c r="AS30" i="1"/>
  <c r="AP61" i="1"/>
  <c r="AP63" i="1" s="1"/>
  <c r="AQ37" i="1"/>
  <c r="AQ60" i="1" s="1"/>
  <c r="AR33" i="1"/>
  <c r="AQ39" i="1"/>
  <c r="AQ45" i="1" s="1"/>
  <c r="AQ70" i="1"/>
  <c r="AQ71" i="1"/>
  <c r="AQ75" i="1" l="1"/>
  <c r="AQ69" i="1"/>
  <c r="AP79" i="1"/>
  <c r="AP77" i="1"/>
  <c r="AS33" i="1"/>
  <c r="AR39" i="1"/>
  <c r="AR45" i="1" s="1"/>
  <c r="AR37" i="1"/>
  <c r="AR60" i="1" s="1"/>
  <c r="AQ61" i="1"/>
  <c r="AQ63" i="1" s="1"/>
  <c r="AS67" i="1"/>
  <c r="AV30" i="1"/>
  <c r="AR70" i="1"/>
  <c r="AR71" i="1"/>
  <c r="AR69" i="1" l="1"/>
  <c r="AR61" i="1"/>
  <c r="AR63" i="1" s="1"/>
  <c r="AQ79" i="1"/>
  <c r="AQ77" i="1"/>
  <c r="AW30" i="1"/>
  <c r="AV67" i="1"/>
  <c r="AS71" i="1"/>
  <c r="AS70" i="1"/>
  <c r="AR75" i="1"/>
  <c r="AS39" i="1"/>
  <c r="AS45" i="1" s="1"/>
  <c r="AS37" i="1"/>
  <c r="AS60" i="1" s="1"/>
  <c r="AT60" i="1" s="1"/>
  <c r="AV33" i="1"/>
  <c r="AS75" i="1" l="1"/>
  <c r="AS69" i="1"/>
  <c r="AT69" i="1" s="1"/>
  <c r="AR79" i="1"/>
  <c r="AR77" i="1"/>
  <c r="AW67" i="1"/>
  <c r="AX30" i="1"/>
  <c r="AV37" i="1"/>
  <c r="AV60" i="1" s="1"/>
  <c r="AV39" i="1"/>
  <c r="AV45" i="1" s="1"/>
  <c r="AW33" i="1"/>
  <c r="AT45" i="1"/>
  <c r="AV70" i="1"/>
  <c r="AV71" i="1"/>
  <c r="AV75" i="1" s="1"/>
  <c r="AT37" i="1"/>
  <c r="AT61" i="1" l="1"/>
  <c r="AT63" i="1" s="1"/>
  <c r="AX33" i="1"/>
  <c r="AW39" i="1"/>
  <c r="AW45" i="1" s="1"/>
  <c r="AW37" i="1"/>
  <c r="AW60" i="1" s="1"/>
  <c r="AX67" i="1"/>
  <c r="AY30" i="1"/>
  <c r="AW70" i="1"/>
  <c r="AW71" i="1"/>
  <c r="AS61" i="1"/>
  <c r="AS63" i="1" s="1"/>
  <c r="AV69" i="1"/>
  <c r="AW69" i="1" l="1"/>
  <c r="AX70" i="1"/>
  <c r="AX71" i="1"/>
  <c r="AV61" i="1"/>
  <c r="AV63" i="1" s="1"/>
  <c r="AW61" i="1"/>
  <c r="AW63" i="1" s="1"/>
  <c r="AW79" i="1" s="1"/>
  <c r="AS79" i="1"/>
  <c r="AS77" i="1"/>
  <c r="AW75" i="1"/>
  <c r="AY67" i="1"/>
  <c r="AZ30" i="1"/>
  <c r="AY33" i="1"/>
  <c r="AX39" i="1"/>
  <c r="AX45" i="1" s="1"/>
  <c r="AX37" i="1"/>
  <c r="AX60" i="1" s="1"/>
  <c r="AX75" i="1" l="1"/>
  <c r="AX69" i="1"/>
  <c r="AY39" i="1"/>
  <c r="AY45" i="1" s="1"/>
  <c r="AY37" i="1"/>
  <c r="AY60" i="1" s="1"/>
  <c r="AZ33" i="1"/>
  <c r="AV79" i="1"/>
  <c r="AW77" i="1"/>
  <c r="AZ67" i="1"/>
  <c r="BA30" i="1"/>
  <c r="AY70" i="1"/>
  <c r="AY71" i="1"/>
  <c r="AV77" i="1"/>
  <c r="AY75" i="1" l="1"/>
  <c r="AZ37" i="1"/>
  <c r="AZ60" i="1" s="1"/>
  <c r="BA33" i="1"/>
  <c r="AZ39" i="1"/>
  <c r="AZ45" i="1" s="1"/>
  <c r="AY69" i="1"/>
  <c r="AX61" i="1"/>
  <c r="AX63" i="1" s="1"/>
  <c r="AZ70" i="1"/>
  <c r="AZ71" i="1"/>
  <c r="AZ75" i="1" s="1"/>
  <c r="BA67" i="1"/>
  <c r="BB30" i="1"/>
  <c r="AY61" i="1"/>
  <c r="AY63" i="1" s="1"/>
  <c r="AY79" i="1" s="1"/>
  <c r="BB67" i="1" l="1"/>
  <c r="BC30" i="1"/>
  <c r="AX79" i="1"/>
  <c r="AY77" i="1"/>
  <c r="AX77" i="1"/>
  <c r="AZ61" i="1"/>
  <c r="AZ63" i="1" s="1"/>
  <c r="BA71" i="1"/>
  <c r="BA70" i="1"/>
  <c r="AZ69" i="1"/>
  <c r="BB33" i="1"/>
  <c r="BA39" i="1"/>
  <c r="BA45" i="1" s="1"/>
  <c r="BA37" i="1"/>
  <c r="BA60" i="1" s="1"/>
  <c r="BA69" i="1" l="1"/>
  <c r="AZ79" i="1"/>
  <c r="AZ77" i="1"/>
  <c r="BC33" i="1"/>
  <c r="BB39" i="1"/>
  <c r="BB45" i="1" s="1"/>
  <c r="BB37" i="1"/>
  <c r="BB60" i="1" s="1"/>
  <c r="BA75" i="1"/>
  <c r="BC67" i="1"/>
  <c r="BD30" i="1"/>
  <c r="BA61" i="1"/>
  <c r="BA63" i="1" s="1"/>
  <c r="BB71" i="1"/>
  <c r="BB69" i="1" s="1"/>
  <c r="BB70" i="1"/>
  <c r="BA79" i="1" l="1"/>
  <c r="BA77" i="1"/>
  <c r="BB75" i="1"/>
  <c r="BC70" i="1"/>
  <c r="BC71" i="1"/>
  <c r="BB61" i="1"/>
  <c r="BB63" i="1" s="1"/>
  <c r="BC39" i="1"/>
  <c r="BC45" i="1" s="1"/>
  <c r="BC37" i="1"/>
  <c r="BC60" i="1" s="1"/>
  <c r="BD33" i="1"/>
  <c r="BD67" i="1"/>
  <c r="BE30" i="1"/>
  <c r="BC75" i="1" l="1"/>
  <c r="BD70" i="1"/>
  <c r="BD71" i="1"/>
  <c r="BB79" i="1"/>
  <c r="BB77" i="1"/>
  <c r="BD37" i="1"/>
  <c r="BD60" i="1" s="1"/>
  <c r="BD39" i="1"/>
  <c r="BD45" i="1" s="1"/>
  <c r="BE33" i="1"/>
  <c r="BC61" i="1"/>
  <c r="BC63" i="1" s="1"/>
  <c r="BE67" i="1"/>
  <c r="BF30" i="1"/>
  <c r="BC69" i="1"/>
  <c r="BD75" i="1" l="1"/>
  <c r="BD69" i="1"/>
  <c r="BE71" i="1"/>
  <c r="BE70" i="1"/>
  <c r="BF33" i="1"/>
  <c r="BE39" i="1"/>
  <c r="BE45" i="1" s="1"/>
  <c r="BE37" i="1"/>
  <c r="BE60" i="1" s="1"/>
  <c r="BF67" i="1"/>
  <c r="BG30" i="1"/>
  <c r="BC79" i="1"/>
  <c r="BC77" i="1"/>
  <c r="BD61" i="1"/>
  <c r="BD63" i="1" s="1"/>
  <c r="BE69" i="1" l="1"/>
  <c r="BG67" i="1"/>
  <c r="BJ30" i="1"/>
  <c r="BG33" i="1"/>
  <c r="BF39" i="1"/>
  <c r="BF45" i="1" s="1"/>
  <c r="BF37" i="1"/>
  <c r="BF60" i="1" s="1"/>
  <c r="BD79" i="1"/>
  <c r="BD77" i="1"/>
  <c r="BF71" i="1"/>
  <c r="BF70" i="1"/>
  <c r="BE61" i="1"/>
  <c r="BE63" i="1" s="1"/>
  <c r="BE75" i="1"/>
  <c r="BF75" i="1" l="1"/>
  <c r="BE79" i="1"/>
  <c r="BE77" i="1"/>
  <c r="BJ67" i="1"/>
  <c r="BK30" i="1"/>
  <c r="BF61" i="1"/>
  <c r="BF63" i="1" s="1"/>
  <c r="BG70" i="1"/>
  <c r="BG71" i="1"/>
  <c r="BF69" i="1"/>
  <c r="BG39" i="1"/>
  <c r="BG45" i="1" s="1"/>
  <c r="BG37" i="1"/>
  <c r="BG60" i="1" s="1"/>
  <c r="BH60" i="1" s="1"/>
  <c r="BJ33" i="1"/>
  <c r="BG75" i="1" l="1"/>
  <c r="BH37" i="1"/>
  <c r="BJ70" i="1"/>
  <c r="BJ71" i="1"/>
  <c r="BG61" i="1"/>
  <c r="BG63" i="1" s="1"/>
  <c r="BH45" i="1"/>
  <c r="BH61" i="1" s="1"/>
  <c r="BF79" i="1"/>
  <c r="BF77" i="1"/>
  <c r="BK67" i="1"/>
  <c r="BL30" i="1"/>
  <c r="BG69" i="1"/>
  <c r="BH69" i="1" s="1"/>
  <c r="BK33" i="1"/>
  <c r="BJ39" i="1"/>
  <c r="BJ45" i="1" s="1"/>
  <c r="BJ37" i="1"/>
  <c r="BJ60" i="1" s="1"/>
  <c r="BJ69" i="1" l="1"/>
  <c r="BG79" i="1"/>
  <c r="BG77" i="1"/>
  <c r="BJ61" i="1"/>
  <c r="BJ63" i="1" s="1"/>
  <c r="BJ79" i="1" s="1"/>
  <c r="BH63" i="1"/>
  <c r="BL67" i="1"/>
  <c r="BM30" i="1"/>
  <c r="BK70" i="1"/>
  <c r="BK71" i="1"/>
  <c r="BK69" i="1" s="1"/>
  <c r="BL33" i="1"/>
  <c r="BK39" i="1"/>
  <c r="BK45" i="1" s="1"/>
  <c r="BK37" i="1"/>
  <c r="BK60" i="1" s="1"/>
  <c r="BJ75" i="1"/>
  <c r="BJ77" i="1" l="1"/>
  <c r="BL70" i="1"/>
  <c r="BL71" i="1"/>
  <c r="BM33" i="1"/>
  <c r="BL39" i="1"/>
  <c r="BL45" i="1" s="1"/>
  <c r="BL37" i="1"/>
  <c r="BL60" i="1" s="1"/>
  <c r="BK61" i="1"/>
  <c r="BK63" i="1" s="1"/>
  <c r="BK75" i="1"/>
  <c r="BM67" i="1"/>
  <c r="BN30" i="1"/>
  <c r="BK79" i="1" l="1"/>
  <c r="BK77" i="1"/>
  <c r="BL61" i="1"/>
  <c r="BL63" i="1" s="1"/>
  <c r="BN67" i="1"/>
  <c r="BO30" i="1"/>
  <c r="BM71" i="1"/>
  <c r="BM70" i="1"/>
  <c r="BM39" i="1"/>
  <c r="BM45" i="1" s="1"/>
  <c r="BM37" i="1"/>
  <c r="BM60" i="1" s="1"/>
  <c r="BN33" i="1"/>
  <c r="BL75" i="1"/>
  <c r="BL69" i="1"/>
  <c r="BL79" i="1" l="1"/>
  <c r="BL77" i="1"/>
  <c r="BM75" i="1"/>
  <c r="BN70" i="1"/>
  <c r="BN71" i="1"/>
  <c r="BM69" i="1"/>
  <c r="BN39" i="1"/>
  <c r="BN45" i="1" s="1"/>
  <c r="BO33" i="1"/>
  <c r="BN37" i="1"/>
  <c r="BN60" i="1" s="1"/>
  <c r="BM61" i="1"/>
  <c r="BM63" i="1" s="1"/>
  <c r="BO67" i="1"/>
  <c r="BP30" i="1"/>
  <c r="BN75" i="1" l="1"/>
  <c r="BN69" i="1"/>
  <c r="BM79" i="1"/>
  <c r="BM77" i="1"/>
  <c r="BO70" i="1"/>
  <c r="BO71" i="1"/>
  <c r="BP67" i="1"/>
  <c r="BQ30" i="1"/>
  <c r="BP33" i="1"/>
  <c r="BO39" i="1"/>
  <c r="BO45" i="1" s="1"/>
  <c r="BO37" i="1"/>
  <c r="BO60" i="1" s="1"/>
  <c r="BN61" i="1"/>
  <c r="BN63" i="1" s="1"/>
  <c r="BO75" i="1" l="1"/>
  <c r="BQ33" i="1"/>
  <c r="BP39" i="1"/>
  <c r="BP45" i="1" s="1"/>
  <c r="BP37" i="1"/>
  <c r="BP60" i="1" s="1"/>
  <c r="BN79" i="1"/>
  <c r="BN77" i="1"/>
  <c r="BO69" i="1"/>
  <c r="BQ67" i="1"/>
  <c r="BR30" i="1"/>
  <c r="BO61" i="1"/>
  <c r="BO63" i="1" s="1"/>
  <c r="BP70" i="1"/>
  <c r="BP71" i="1"/>
  <c r="BP75" i="1" l="1"/>
  <c r="BO79" i="1"/>
  <c r="BO77" i="1"/>
  <c r="BP69" i="1"/>
  <c r="BP61" i="1"/>
  <c r="BP63" i="1" s="1"/>
  <c r="BR67" i="1"/>
  <c r="BS30" i="1"/>
  <c r="BQ70" i="1"/>
  <c r="BQ71" i="1"/>
  <c r="BQ39" i="1"/>
  <c r="BQ45" i="1" s="1"/>
  <c r="BQ37" i="1"/>
  <c r="BQ60" i="1" s="1"/>
  <c r="BR33" i="1"/>
  <c r="BQ75" i="1" l="1"/>
  <c r="BP79" i="1"/>
  <c r="BP77" i="1"/>
  <c r="BS67" i="1"/>
  <c r="BT30" i="1"/>
  <c r="BQ69" i="1"/>
  <c r="BR70" i="1"/>
  <c r="BR71" i="1"/>
  <c r="BQ61" i="1"/>
  <c r="BQ63" i="1" s="1"/>
  <c r="BS33" i="1"/>
  <c r="BR39" i="1"/>
  <c r="BR45" i="1" s="1"/>
  <c r="BR37" i="1"/>
  <c r="BR60" i="1" s="1"/>
  <c r="BR75" i="1" l="1"/>
  <c r="BQ79" i="1"/>
  <c r="BQ77" i="1"/>
  <c r="BS71" i="1"/>
  <c r="BS70" i="1"/>
  <c r="BT33" i="1"/>
  <c r="BS39" i="1"/>
  <c r="BS45" i="1" s="1"/>
  <c r="BS37" i="1"/>
  <c r="BS60" i="1" s="1"/>
  <c r="BR69" i="1"/>
  <c r="BR61" i="1"/>
  <c r="BR63" i="1" s="1"/>
  <c r="BT67" i="1"/>
  <c r="BU30" i="1"/>
  <c r="BU67" i="1" s="1"/>
  <c r="BS75" i="1" l="1"/>
  <c r="BR79" i="1"/>
  <c r="BR77" i="1"/>
  <c r="BT70" i="1"/>
  <c r="BT71" i="1"/>
  <c r="BS61" i="1"/>
  <c r="BS63" i="1" s="1"/>
  <c r="BU33" i="1"/>
  <c r="BT39" i="1"/>
  <c r="BT45" i="1" s="1"/>
  <c r="BT37" i="1"/>
  <c r="BT60" i="1" s="1"/>
  <c r="BU71" i="1"/>
  <c r="BU70" i="1"/>
  <c r="BS69" i="1"/>
  <c r="BT75" i="1" l="1"/>
  <c r="BS79" i="1"/>
  <c r="BS77" i="1"/>
  <c r="BU39" i="1"/>
  <c r="BU45" i="1" s="1"/>
  <c r="BU37" i="1"/>
  <c r="BU60" i="1" s="1"/>
  <c r="BV60" i="1" s="1"/>
  <c r="BU75" i="1"/>
  <c r="BT61" i="1"/>
  <c r="BT63" i="1" s="1"/>
  <c r="BT69" i="1"/>
  <c r="BU69" i="1" s="1"/>
  <c r="BV69" i="1" s="1"/>
  <c r="BV37" i="1" l="1"/>
  <c r="BU61" i="1"/>
  <c r="BU63" i="1" s="1"/>
  <c r="BV45" i="1"/>
  <c r="BT79" i="1"/>
  <c r="BT77" i="1"/>
  <c r="BU79" i="1" l="1"/>
  <c r="L6" i="1" s="1"/>
  <c r="BU77" i="1"/>
  <c r="L5" i="1" s="1"/>
  <c r="BV61" i="1"/>
  <c r="BV63" i="1" s="1"/>
</calcChain>
</file>

<file path=xl/sharedStrings.xml><?xml version="1.0" encoding="utf-8"?>
<sst xmlns="http://schemas.openxmlformats.org/spreadsheetml/2006/main" count="140" uniqueCount="129">
  <si>
    <t>Sources &amp; Uses</t>
  </si>
  <si>
    <t>Returns</t>
  </si>
  <si>
    <t>Sources</t>
  </si>
  <si>
    <t>% Total</t>
  </si>
  <si>
    <t>Equity Investment</t>
  </si>
  <si>
    <t>Equity Investor #1</t>
  </si>
  <si>
    <t>Payback</t>
  </si>
  <si>
    <t>Equity Investor #2</t>
  </si>
  <si>
    <t>IRR</t>
  </si>
  <si>
    <t>Equity Investor #3</t>
  </si>
  <si>
    <t>Debt Financing</t>
  </si>
  <si>
    <t>Total Sources</t>
  </si>
  <si>
    <t>Uses</t>
  </si>
  <si>
    <t>Initial Franchise Fee</t>
  </si>
  <si>
    <t>Fixtures, Furnishings &amp; Equipment</t>
  </si>
  <si>
    <t>Rent / Utility Deposits</t>
  </si>
  <si>
    <t>Insurance</t>
  </si>
  <si>
    <t>Professional Fees</t>
  </si>
  <si>
    <t>Initial Instructional Equipment &amp; Inventory</t>
  </si>
  <si>
    <t>Training Expenses</t>
  </si>
  <si>
    <t>License, Permits and other Licenses</t>
  </si>
  <si>
    <t>Computer / Electronic Office Equipment</t>
  </si>
  <si>
    <t>Initial Advertising Program</t>
  </si>
  <si>
    <t>Software</t>
  </si>
  <si>
    <t>Operating Model</t>
  </si>
  <si>
    <t>12M Total</t>
  </si>
  <si>
    <t>24M Total</t>
  </si>
  <si>
    <t>36M Total</t>
  </si>
  <si>
    <t>48M Total</t>
  </si>
  <si>
    <t>60M Total</t>
  </si>
  <si>
    <t>Revenue</t>
  </si>
  <si>
    <t>Members</t>
  </si>
  <si>
    <t>Max Memebers</t>
  </si>
  <si>
    <t>Total Revenue</t>
  </si>
  <si>
    <t>Classes per Day</t>
  </si>
  <si>
    <t>Operating Expenses</t>
  </si>
  <si>
    <t>Rent</t>
  </si>
  <si>
    <t>Manager's Salary</t>
  </si>
  <si>
    <t>Marketing</t>
  </si>
  <si>
    <t>Ads and Promotions</t>
  </si>
  <si>
    <t>Franchise Royalty</t>
  </si>
  <si>
    <t>Heart Rate Platform Fee</t>
  </si>
  <si>
    <t>Merchandise</t>
  </si>
  <si>
    <t>Contingency</t>
  </si>
  <si>
    <t>Water and Electric</t>
  </si>
  <si>
    <t>Telephone, Internet</t>
  </si>
  <si>
    <t>Insurance (Public Liability and PI)</t>
  </si>
  <si>
    <t>Cleaning</t>
  </si>
  <si>
    <t>Total Operating Expense</t>
  </si>
  <si>
    <t>Unit Level Operating Profit</t>
  </si>
  <si>
    <t>Debt Schedule</t>
  </si>
  <si>
    <t>Debt</t>
  </si>
  <si>
    <t>Interest</t>
  </si>
  <si>
    <t>Principal</t>
  </si>
  <si>
    <t>Payment</t>
  </si>
  <si>
    <t>Check</t>
  </si>
  <si>
    <t>Leasehold Improvements</t>
  </si>
  <si>
    <t>All figures are hypothetical for example purposes to be replaced with your own values. This information should not be used as the basis of an investment or business decision without thorough independent investigation and consulting with tax, legal, and financial advisers. If any information here is contrary to the FDD document, then it erroneous and needs to be replaced with accurate figures.</t>
  </si>
  <si>
    <t>Equity Investor #4</t>
  </si>
  <si>
    <t>Brand Fund (If applicable)</t>
  </si>
  <si>
    <t>Cash Reserves (Compare to Line 77)</t>
  </si>
  <si>
    <t>Total Uses (Converted to neg. value)</t>
  </si>
  <si>
    <t>Member Month 1</t>
  </si>
  <si>
    <t>Net Memb Grow</t>
  </si>
  <si>
    <t>Membership Price</t>
  </si>
  <si>
    <t>HR Monitors (#/3month, Cost/Monitor)</t>
  </si>
  <si>
    <t>DJ Fee (Times/Month, Cost/Class)</t>
  </si>
  <si>
    <t>Debt Payoff (Interest Rate)</t>
  </si>
  <si>
    <t>Trainer Cost Per Class (Num/class, $/trainer)</t>
  </si>
  <si>
    <t>Credit Card Fees (%usingCards, %charge)</t>
  </si>
  <si>
    <t>Instructions:
1) Save a copy in case you need a fresh copy 
2) Change only the yellow cells
3) All other cells will calculate automatically</t>
  </si>
  <si>
    <t xml:space="preserve">For illustration purposes only. Not a representation or guarantee of what you should expect. Actual performance is based largely on the work put in and the market, location, demographics, and competition of each studio. </t>
  </si>
  <si>
    <t>actual increase in output</t>
  </si>
  <si>
    <t>total increase of all inputs</t>
  </si>
  <si>
    <t>average increase for each input</t>
  </si>
  <si>
    <t>Max Annual Revenue</t>
  </si>
  <si>
    <t>Max Monthly Revenue</t>
  </si>
  <si>
    <t>Max Members</t>
  </si>
  <si>
    <t>Workout Units Available</t>
  </si>
  <si>
    <t>Outputs</t>
  </si>
  <si>
    <t>Units Per Member</t>
  </si>
  <si>
    <t>Variable</t>
  </si>
  <si>
    <t>Classes Per Week</t>
  </si>
  <si>
    <t>Input #3</t>
  </si>
  <si>
    <t>Class Size</t>
  </si>
  <si>
    <t>Input #2</t>
  </si>
  <si>
    <t>Price Point</t>
  </si>
  <si>
    <t>Input #1</t>
  </si>
  <si>
    <t>Difference %</t>
  </si>
  <si>
    <t>Difference</t>
  </si>
  <si>
    <t>High</t>
  </si>
  <si>
    <t>Low</t>
  </si>
  <si>
    <t xml:space="preserve">4. Compare the Outputs that results from these estimates </t>
  </si>
  <si>
    <t>3. Set a value in the blue 'Variable' that is the same for both columns</t>
  </si>
  <si>
    <t xml:space="preserve">2. Change colored cells </t>
  </si>
  <si>
    <t>1. Click File &gt;&gt; Make a copy</t>
  </si>
  <si>
    <t>Instructions</t>
  </si>
  <si>
    <t xml:space="preserve">Please note: The start up expenses are described in the Franchise Agreement and are separate from these. </t>
  </si>
  <si>
    <t>1) Fill in just one of the yellow cells on each line (either monthly OR annual)</t>
  </si>
  <si>
    <t>2) The blank cells to the right will automatically create both the monthly and annual amounts</t>
  </si>
  <si>
    <t>Monthly</t>
  </si>
  <si>
    <t>Annual</t>
  </si>
  <si>
    <t>Water/Sewer</t>
  </si>
  <si>
    <t>Internet</t>
  </si>
  <si>
    <t>Electric</t>
  </si>
  <si>
    <t>Salaries/Wages</t>
  </si>
  <si>
    <t>Advertising / prizes</t>
  </si>
  <si>
    <t>Gym management software</t>
  </si>
  <si>
    <t>Bookkeeping software</t>
  </si>
  <si>
    <t>CRM / Email software</t>
  </si>
  <si>
    <t>Royalties</t>
  </si>
  <si>
    <t>Business insurance</t>
  </si>
  <si>
    <t>Tenant insurance</t>
  </si>
  <si>
    <t>Health studio registration</t>
  </si>
  <si>
    <t>Accounting / CPA</t>
  </si>
  <si>
    <t xml:space="preserve">Legal advise </t>
  </si>
  <si>
    <t>Maintenance and repairs</t>
  </si>
  <si>
    <t>Other expenses</t>
  </si>
  <si>
    <t>TOTAL</t>
  </si>
  <si>
    <t>No Leverage</t>
  </si>
  <si>
    <t>Expenses w/out debt service</t>
  </si>
  <si>
    <t>Net cash flow</t>
  </si>
  <si>
    <t>Total capital invested</t>
  </si>
  <si>
    <t>ROI</t>
  </si>
  <si>
    <t>Debt Leverage</t>
  </si>
  <si>
    <t>Loan amount</t>
  </si>
  <si>
    <t>Years</t>
  </si>
  <si>
    <t>Annual debt service</t>
  </si>
  <si>
    <t>Net cash flow (from 'no leverage')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</si>
</sst>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7" formatCode="&quot;$&quot;#,##0.00_);\(&quot;$&quot;#,##0.00\)"/>
    <numFmt numFmtId="8" formatCode="&quot;$&quot;#,##0.00_);[Red]\(&quot;$&quot;#,##0.00\)"/>
    <numFmt numFmtId="43" formatCode="_(* #,##0.00_);_(* \(#,##0.00\);_(* &quot;-&quot;??_);_(@_)"/>
    <numFmt numFmtId="164" formatCode="_(&quot;$&quot;#,##0_)_%;_(\(&quot;$&quot;#,##0\)_%;_(&quot;–&quot;_)_%;@_(_%"/>
    <numFmt numFmtId="165" formatCode="0.0%_);\(0.0%\);&quot;–&quot;_)"/>
    <numFmt numFmtId="166" formatCode="0.0\ &quot;years&quot;"/>
    <numFmt numFmtId="167" formatCode="_(#,##0_)_%;_(\(#,##0\)_%;_(&quot;–&quot;_)_%;@_(_%"/>
    <numFmt numFmtId="168" formatCode="_(* #,##0_);_(* \(#,##0\);_(* &quot;-&quot;??_);_(@_)"/>
    <numFmt numFmtId="169" formatCode="_(&quot;$&quot;#,##0.00_)_%;_(\(&quot;$&quot;#,##0.00\)_%;_(&quot;–&quot;_)_%;@_(_%"/>
    <numFmt numFmtId="170" formatCode="_(#,##0.0_)_%;_(\(#,##0.0\)_%;_(&quot;–&quot;_)_%;@_(_%"/>
    <numFmt numFmtId="171" formatCode="_(&quot;$&quot;#,##0.0_)_%;_(\(&quot;$&quot;#,##0.0\)_%;_(&quot;–&quot;_)_%;@_(_%"/>
    <numFmt numFmtId="172" formatCode="0.0%"/>
    <numFmt numFmtId="173" formatCode="&quot;$&quot;#,##0"/>
    <numFmt numFmtId="17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i/>
      <u/>
      <sz val="11"/>
      <color theme="1"/>
      <name val="Calibri"/>
      <family val="2"/>
      <scheme val="minor"/>
    </font>
    <font>
      <i/>
      <sz val="11"/>
      <color rgb="FF0000FF"/>
      <name val="Calibri"/>
      <family val="2"/>
      <scheme val="minor"/>
    </font>
    <font>
      <sz val="11"/>
      <color rgb="FF000000"/>
      <name val="Calibri"/>
      <family val="2"/>
      <scheme val="minor"/>
    </font>
    <font>
      <i/>
      <sz val="11"/>
      <color rgb="FF000000"/>
      <name val="Calibri"/>
      <family val="2"/>
      <scheme val="minor"/>
    </font>
    <font>
      <sz val="11"/>
      <color rgb="FF0000FF"/>
      <name val="Calibri"/>
      <family val="2"/>
      <scheme val="minor"/>
    </font>
    <font>
      <b/>
      <u/>
      <sz val="11"/>
      <color theme="1"/>
      <name val="Calibri"/>
      <family val="2"/>
      <scheme val="minor"/>
    </font>
    <font>
      <sz val="8"/>
      <name val="Calibri"/>
      <family val="2"/>
      <scheme val="minor"/>
    </font>
    <font>
      <sz val="10"/>
      <color rgb="FF000000"/>
      <name val="Arial"/>
    </font>
    <font>
      <sz val="10"/>
      <color theme="1"/>
      <name val="Arial"/>
    </font>
    <font>
      <sz val="10"/>
      <color rgb="FF0000FF"/>
      <name val="Arial"/>
    </font>
    <font>
      <sz val="10"/>
      <color rgb="FFFF9900"/>
      <name val="Arial"/>
    </font>
    <font>
      <b/>
      <sz val="10"/>
      <color theme="1"/>
      <name val="Arial"/>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C9DAF8"/>
        <bgColor rgb="FFC9DAF8"/>
      </patternFill>
    </fill>
    <fill>
      <patternFill patternType="solid">
        <fgColor rgb="FFFFFF00"/>
        <bgColor rgb="FFFFFF00"/>
      </patternFill>
    </fill>
  </fills>
  <borders count="21">
    <border>
      <left/>
      <right/>
      <top/>
      <bottom/>
      <diagonal/>
    </border>
    <border>
      <left/>
      <right/>
      <top/>
      <bottom style="medium">
        <color auto="1"/>
      </bottom>
      <diagonal/>
    </border>
    <border>
      <left/>
      <right/>
      <top style="thin">
        <color auto="1"/>
      </top>
      <bottom/>
      <diagonal/>
    </border>
    <border>
      <left/>
      <right/>
      <top/>
      <bottom style="thin">
        <color auto="1"/>
      </bottom>
      <diagonal/>
    </border>
    <border>
      <left style="hair">
        <color rgb="FF000000"/>
      </left>
      <right style="hair">
        <color rgb="FF000000"/>
      </right>
      <top style="hair">
        <color rgb="FF000000"/>
      </top>
      <bottom style="thin">
        <color auto="1"/>
      </bottom>
      <diagonal/>
    </border>
    <border>
      <left style="hair">
        <color rgb="FF000000"/>
      </left>
      <right style="hair">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hair">
        <color rgb="FF000000"/>
      </left>
      <right style="hair">
        <color rgb="FF000000"/>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99">
    <xf numFmtId="0" fontId="0" fillId="0" borderId="0" xfId="0"/>
    <xf numFmtId="0" fontId="2" fillId="0" borderId="1" xfId="0" applyFont="1" applyBorder="1"/>
    <xf numFmtId="0" fontId="0" fillId="0" borderId="1" xfId="0" applyBorder="1"/>
    <xf numFmtId="0" fontId="2" fillId="0" borderId="0" xfId="0" applyFont="1"/>
    <xf numFmtId="0" fontId="3" fillId="0" borderId="0" xfId="0" applyFont="1"/>
    <xf numFmtId="0" fontId="3" fillId="0" borderId="0" xfId="0" applyFont="1" applyAlignment="1">
      <alignment horizontal="center"/>
    </xf>
    <xf numFmtId="164" fontId="0" fillId="0" borderId="0" xfId="0" applyNumberFormat="1"/>
    <xf numFmtId="165" fontId="4" fillId="0" borderId="0" xfId="0" applyNumberFormat="1" applyFont="1"/>
    <xf numFmtId="164" fontId="5" fillId="0" borderId="0" xfId="0" applyNumberFormat="1" applyFont="1"/>
    <xf numFmtId="166" fontId="0" fillId="0" borderId="0" xfId="0" applyNumberFormat="1"/>
    <xf numFmtId="165" fontId="0" fillId="0" borderId="0" xfId="0" applyNumberFormat="1"/>
    <xf numFmtId="7" fontId="5" fillId="0" borderId="0" xfId="0" applyNumberFormat="1" applyFont="1"/>
    <xf numFmtId="0" fontId="2" fillId="0" borderId="0" xfId="0" applyFont="1" applyAlignment="1">
      <alignment horizontal="left" indent="1"/>
    </xf>
    <xf numFmtId="164" fontId="2" fillId="0" borderId="2" xfId="0" applyNumberFormat="1" applyFont="1" applyBorder="1"/>
    <xf numFmtId="164" fontId="2" fillId="0" borderId="0" xfId="0" applyNumberFormat="1" applyFont="1"/>
    <xf numFmtId="164" fontId="7" fillId="0" borderId="0" xfId="0" applyNumberFormat="1" applyFont="1"/>
    <xf numFmtId="6" fontId="0" fillId="0" borderId="0" xfId="0" applyNumberFormat="1"/>
    <xf numFmtId="8" fontId="0" fillId="0" borderId="0" xfId="0" applyNumberFormat="1"/>
    <xf numFmtId="0" fontId="8" fillId="0" borderId="0" xfId="0" applyFont="1"/>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167" fontId="2" fillId="0" borderId="0" xfId="0" applyNumberFormat="1" applyFont="1" applyAlignment="1">
      <alignment horizontal="center"/>
    </xf>
    <xf numFmtId="167" fontId="2" fillId="0" borderId="5" xfId="0" applyNumberFormat="1" applyFont="1" applyBorder="1" applyAlignment="1">
      <alignment horizontal="center"/>
    </xf>
    <xf numFmtId="167" fontId="0" fillId="0" borderId="0" xfId="0" applyNumberFormat="1"/>
    <xf numFmtId="0" fontId="0" fillId="0" borderId="5" xfId="0" applyBorder="1"/>
    <xf numFmtId="43" fontId="0" fillId="0" borderId="0" xfId="1" applyFont="1"/>
    <xf numFmtId="43" fontId="5" fillId="0" borderId="0" xfId="1" applyFont="1" applyBorder="1"/>
    <xf numFmtId="43" fontId="0" fillId="0" borderId="5" xfId="1" applyFont="1" applyBorder="1"/>
    <xf numFmtId="164" fontId="0" fillId="0" borderId="5" xfId="0" applyNumberFormat="1" applyBorder="1"/>
    <xf numFmtId="169" fontId="7" fillId="0" borderId="0" xfId="0" applyNumberFormat="1" applyFont="1"/>
    <xf numFmtId="0" fontId="2" fillId="2" borderId="6" xfId="0" applyFont="1" applyFill="1" applyBorder="1" applyAlignment="1">
      <alignment horizontal="left" indent="1"/>
    </xf>
    <xf numFmtId="0" fontId="2" fillId="2" borderId="7" xfId="0" applyFont="1" applyFill="1" applyBorder="1"/>
    <xf numFmtId="164" fontId="2" fillId="2" borderId="7" xfId="0" applyNumberFormat="1" applyFont="1" applyFill="1" applyBorder="1"/>
    <xf numFmtId="164" fontId="2" fillId="2" borderId="8" xfId="0" applyNumberFormat="1" applyFont="1" applyFill="1" applyBorder="1"/>
    <xf numFmtId="164" fontId="2" fillId="2" borderId="9" xfId="0" applyNumberFormat="1" applyFont="1" applyFill="1" applyBorder="1"/>
    <xf numFmtId="170" fontId="7" fillId="0" borderId="0" xfId="0" applyNumberFormat="1" applyFont="1"/>
    <xf numFmtId="170" fontId="0" fillId="0" borderId="0" xfId="0" applyNumberFormat="1"/>
    <xf numFmtId="0" fontId="0" fillId="0" borderId="11" xfId="0" applyBorder="1"/>
    <xf numFmtId="0" fontId="7" fillId="0" borderId="0" xfId="0" applyFont="1"/>
    <xf numFmtId="164" fontId="2" fillId="0" borderId="12" xfId="0" applyNumberFormat="1" applyFont="1" applyBorder="1"/>
    <xf numFmtId="165" fontId="0" fillId="0" borderId="10" xfId="0" applyNumberFormat="1" applyBorder="1"/>
    <xf numFmtId="164" fontId="0" fillId="0" borderId="10" xfId="0" applyNumberFormat="1" applyBorder="1"/>
    <xf numFmtId="0" fontId="0" fillId="0" borderId="0" xfId="0" applyAlignment="1">
      <alignment horizontal="left" indent="1"/>
    </xf>
    <xf numFmtId="0" fontId="0" fillId="0" borderId="6" xfId="0" applyBorder="1"/>
    <xf numFmtId="0" fontId="0" fillId="0" borderId="7" xfId="0" applyBorder="1"/>
    <xf numFmtId="164" fontId="0" fillId="0" borderId="7" xfId="0" applyNumberFormat="1" applyBorder="1"/>
    <xf numFmtId="164" fontId="0" fillId="0" borderId="13" xfId="0" applyNumberFormat="1" applyBorder="1"/>
    <xf numFmtId="0" fontId="0" fillId="0" borderId="14" xfId="0" applyBorder="1"/>
    <xf numFmtId="164" fontId="0" fillId="0" borderId="11" xfId="0" applyNumberFormat="1" applyBorder="1"/>
    <xf numFmtId="164" fontId="0" fillId="0" borderId="15" xfId="0" applyNumberFormat="1" applyBorder="1"/>
    <xf numFmtId="0" fontId="0" fillId="0" borderId="16" xfId="0" applyBorder="1"/>
    <xf numFmtId="0" fontId="0" fillId="0" borderId="17" xfId="0" applyBorder="1"/>
    <xf numFmtId="14" fontId="0" fillId="0" borderId="17" xfId="0" applyNumberFormat="1" applyBorder="1"/>
    <xf numFmtId="14" fontId="0" fillId="0" borderId="18" xfId="0" applyNumberFormat="1" applyBorder="1"/>
    <xf numFmtId="14" fontId="0" fillId="0" borderId="0" xfId="0" applyNumberFormat="1"/>
    <xf numFmtId="43" fontId="7" fillId="3" borderId="0" xfId="1" applyFont="1" applyFill="1" applyBorder="1"/>
    <xf numFmtId="168" fontId="7" fillId="3" borderId="0" xfId="1" applyNumberFormat="1" applyFont="1" applyFill="1" applyBorder="1"/>
    <xf numFmtId="170" fontId="7" fillId="0" borderId="0" xfId="0" applyNumberFormat="1" applyFont="1" applyBorder="1"/>
    <xf numFmtId="164" fontId="7" fillId="3" borderId="0" xfId="0" applyNumberFormat="1" applyFont="1" applyFill="1"/>
    <xf numFmtId="0" fontId="0" fillId="0" borderId="0" xfId="0" applyAlignment="1">
      <alignment horizontal="center"/>
    </xf>
    <xf numFmtId="0" fontId="6" fillId="0" borderId="0" xfId="0" applyNumberFormat="1" applyFont="1"/>
    <xf numFmtId="164" fontId="5" fillId="0" borderId="15" xfId="0" applyNumberFormat="1" applyFont="1" applyBorder="1"/>
    <xf numFmtId="164" fontId="7" fillId="3" borderId="20" xfId="0" applyNumberFormat="1" applyFont="1" applyFill="1" applyBorder="1"/>
    <xf numFmtId="171" fontId="7" fillId="3" borderId="20" xfId="0" applyNumberFormat="1" applyFont="1" applyFill="1" applyBorder="1"/>
    <xf numFmtId="0" fontId="0" fillId="3" borderId="20" xfId="0" applyFill="1" applyBorder="1"/>
    <xf numFmtId="172" fontId="7" fillId="3" borderId="20" xfId="2" applyNumberFormat="1" applyFont="1" applyFill="1" applyBorder="1"/>
    <xf numFmtId="164" fontId="5" fillId="3" borderId="0" xfId="0" applyNumberFormat="1" applyFont="1" applyFill="1"/>
    <xf numFmtId="170" fontId="7" fillId="3" borderId="6" xfId="0" applyNumberFormat="1" applyFont="1" applyFill="1" applyBorder="1"/>
    <xf numFmtId="0" fontId="0" fillId="0" borderId="0" xfId="0" applyAlignment="1">
      <alignment wrapText="1"/>
    </xf>
    <xf numFmtId="0" fontId="0" fillId="0" borderId="0" xfId="0" applyBorder="1" applyAlignment="1">
      <alignment horizontal="center"/>
    </xf>
    <xf numFmtId="165" fontId="7" fillId="3" borderId="19" xfId="0" applyNumberFormat="1" applyFont="1" applyFill="1" applyBorder="1" applyAlignment="1">
      <alignment horizontal="center"/>
    </xf>
    <xf numFmtId="0" fontId="8" fillId="0" borderId="0" xfId="0" applyFont="1" applyAlignment="1">
      <alignment horizontal="left" vertical="center" wrapText="1"/>
    </xf>
    <xf numFmtId="6" fontId="0" fillId="0" borderId="0" xfId="0" applyNumberFormat="1" applyAlignment="1">
      <alignment horizontal="left" vertical="center" wrapText="1"/>
    </xf>
    <xf numFmtId="6" fontId="0" fillId="0" borderId="0" xfId="0" applyNumberFormat="1" applyAlignment="1">
      <alignment horizontal="left" vertical="center"/>
    </xf>
    <xf numFmtId="0" fontId="10" fillId="0" borderId="0" xfId="3"/>
    <xf numFmtId="10" fontId="11" fillId="0" borderId="0" xfId="3" applyNumberFormat="1" applyFont="1"/>
    <xf numFmtId="173" fontId="11" fillId="0" borderId="0" xfId="3" applyNumberFormat="1" applyFont="1"/>
    <xf numFmtId="0" fontId="10" fillId="0" borderId="0" xfId="3"/>
    <xf numFmtId="0" fontId="11" fillId="0" borderId="0" xfId="3" applyFont="1" applyAlignment="1">
      <alignment horizontal="left" vertical="top" wrapText="1"/>
    </xf>
    <xf numFmtId="10" fontId="12" fillId="0" borderId="0" xfId="3" applyNumberFormat="1" applyFont="1"/>
    <xf numFmtId="0" fontId="12" fillId="0" borderId="0" xfId="3" applyFont="1" applyAlignment="1">
      <alignment horizontal="right"/>
    </xf>
    <xf numFmtId="0" fontId="13" fillId="0" borderId="0" xfId="3" applyFont="1"/>
    <xf numFmtId="0" fontId="13" fillId="0" borderId="0" xfId="3" applyFont="1" applyAlignment="1">
      <alignment horizontal="right"/>
    </xf>
    <xf numFmtId="0" fontId="11" fillId="0" borderId="0" xfId="3" applyFont="1"/>
    <xf numFmtId="0" fontId="11" fillId="0" borderId="0" xfId="3" applyFont="1" applyAlignment="1">
      <alignment vertical="center"/>
    </xf>
    <xf numFmtId="0" fontId="11" fillId="4" borderId="0" xfId="3" applyFont="1" applyFill="1"/>
    <xf numFmtId="0" fontId="11" fillId="4" borderId="0" xfId="3" applyFont="1" applyFill="1" applyAlignment="1">
      <alignment vertical="center"/>
    </xf>
    <xf numFmtId="10" fontId="13" fillId="0" borderId="0" xfId="3" applyNumberFormat="1" applyFont="1"/>
    <xf numFmtId="0" fontId="11" fillId="5" borderId="0" xfId="3" applyFont="1" applyFill="1"/>
    <xf numFmtId="0" fontId="14" fillId="0" borderId="0" xfId="3" applyFont="1"/>
    <xf numFmtId="0" fontId="11" fillId="0" borderId="0" xfId="3" applyFont="1" applyAlignment="1">
      <alignment wrapText="1"/>
    </xf>
    <xf numFmtId="0" fontId="11" fillId="0" borderId="0" xfId="3" applyFont="1" applyAlignment="1">
      <alignment wrapText="1"/>
    </xf>
    <xf numFmtId="0" fontId="14" fillId="0" borderId="0" xfId="3" applyFont="1" applyAlignment="1">
      <alignment wrapText="1"/>
    </xf>
    <xf numFmtId="4" fontId="11" fillId="0" borderId="0" xfId="3" applyNumberFormat="1" applyFont="1"/>
    <xf numFmtId="173" fontId="11" fillId="5" borderId="0" xfId="3" applyNumberFormat="1" applyFont="1" applyFill="1"/>
    <xf numFmtId="9" fontId="11" fillId="5" borderId="0" xfId="3" applyNumberFormat="1" applyFont="1" applyFill="1"/>
    <xf numFmtId="3" fontId="11" fillId="5" borderId="0" xfId="3" applyNumberFormat="1" applyFont="1" applyFill="1"/>
    <xf numFmtId="174" fontId="11" fillId="0" borderId="0" xfId="3" applyNumberFormat="1" applyFont="1"/>
  </cellXfs>
  <cellStyles count="4">
    <cellStyle name="Comma" xfId="1" builtinId="3"/>
    <cellStyle name="Normal" xfId="0" builtinId="0"/>
    <cellStyle name="Normal 2" xfId="3" xr:uid="{AE4AA27B-D18C-4408-9D67-AE404915BAD9}"/>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7220-5B9B-497D-B786-657C808D1297}">
  <dimension ref="B2:BW143"/>
  <sheetViews>
    <sheetView showGridLines="0" view="pageBreakPreview" topLeftCell="A28" zoomScaleNormal="100" zoomScaleSheetLayoutView="100" workbookViewId="0">
      <pane xSplit="2" topLeftCell="C1" activePane="topRight" state="frozen"/>
      <selection pane="topRight" activeCell="C6" sqref="C6"/>
    </sheetView>
  </sheetViews>
  <sheetFormatPr defaultRowHeight="14.25" x14ac:dyDescent="0.45"/>
  <cols>
    <col min="1" max="1" width="2.73046875" customWidth="1"/>
    <col min="2" max="2" width="35.265625" bestFit="1" customWidth="1"/>
    <col min="3" max="4" width="15" bestFit="1" customWidth="1"/>
    <col min="5" max="5" width="1.73046875" customWidth="1"/>
    <col min="6" max="6" width="12.73046875" bestFit="1" customWidth="1"/>
    <col min="7" max="7" width="11.73046875" bestFit="1" customWidth="1"/>
    <col min="8" max="13" width="12.73046875" bestFit="1" customWidth="1"/>
    <col min="14" max="16" width="13.59765625" bestFit="1" customWidth="1"/>
    <col min="17" max="18" width="13.265625" bestFit="1" customWidth="1"/>
    <col min="19" max="19" width="2.73046875" customWidth="1"/>
    <col min="20" max="25" width="13.265625" bestFit="1" customWidth="1"/>
    <col min="26" max="31" width="11.86328125" customWidth="1"/>
    <col min="32" max="32" width="12.265625" bestFit="1" customWidth="1"/>
    <col min="33" max="33" width="2.73046875" customWidth="1"/>
    <col min="34" max="39" width="13.265625" bestFit="1" customWidth="1"/>
    <col min="40" max="45" width="11.86328125" customWidth="1"/>
    <col min="46" max="46" width="12.265625" bestFit="1" customWidth="1"/>
    <col min="47" max="47" width="2.73046875" customWidth="1"/>
    <col min="48" max="53" width="13.265625" bestFit="1" customWidth="1"/>
    <col min="54" max="59" width="11.86328125" customWidth="1"/>
    <col min="60" max="60" width="12.265625" bestFit="1" customWidth="1"/>
    <col min="61" max="61" width="2.73046875" customWidth="1"/>
    <col min="62" max="67" width="13.265625" bestFit="1" customWidth="1"/>
    <col min="68" max="73" width="11.86328125" customWidth="1"/>
    <col min="74" max="74" width="12.265625" bestFit="1" customWidth="1"/>
    <col min="75" max="75" width="2.73046875" customWidth="1"/>
  </cols>
  <sheetData>
    <row r="2" spans="2:12" ht="14.65" thickBot="1" x14ac:dyDescent="0.5">
      <c r="B2" s="1" t="s">
        <v>0</v>
      </c>
      <c r="C2" s="2"/>
      <c r="D2" s="2"/>
      <c r="E2" s="2"/>
      <c r="F2" s="2"/>
      <c r="G2" s="2"/>
      <c r="I2" s="1" t="s">
        <v>1</v>
      </c>
      <c r="J2" s="2"/>
      <c r="K2" s="2"/>
      <c r="L2" s="2"/>
    </row>
    <row r="3" spans="2:12" ht="3.95" customHeight="1" x14ac:dyDescent="0.45">
      <c r="B3" s="3"/>
      <c r="I3" s="3"/>
    </row>
    <row r="4" spans="2:12" x14ac:dyDescent="0.45">
      <c r="B4" s="4" t="s">
        <v>2</v>
      </c>
      <c r="F4" s="5" t="s">
        <v>3</v>
      </c>
      <c r="G4" s="5"/>
      <c r="I4" t="s">
        <v>4</v>
      </c>
      <c r="L4" s="6">
        <f>-SUM(D5:D7)</f>
        <v>0</v>
      </c>
    </row>
    <row r="5" spans="2:12" x14ac:dyDescent="0.45">
      <c r="B5" t="s">
        <v>5</v>
      </c>
      <c r="C5" s="7"/>
      <c r="D5" s="59"/>
      <c r="E5" s="8"/>
      <c r="F5" s="61" t="e">
        <f>+D5/$D$10</f>
        <v>#DIV/0!</v>
      </c>
      <c r="G5" s="7"/>
      <c r="I5" t="s">
        <v>6</v>
      </c>
      <c r="L5" s="9">
        <f>+COUNTIFS(F77:BU77,"&lt;"&amp;L4)/12</f>
        <v>0</v>
      </c>
    </row>
    <row r="6" spans="2:12" x14ac:dyDescent="0.45">
      <c r="B6" t="s">
        <v>7</v>
      </c>
      <c r="C6" s="7"/>
      <c r="D6" s="59"/>
      <c r="E6" s="8"/>
      <c r="F6" s="61" t="e">
        <f>+D6/$D$10</f>
        <v>#DIV/0!</v>
      </c>
      <c r="G6" s="7"/>
      <c r="I6" t="s">
        <v>8</v>
      </c>
      <c r="L6" s="10" t="e">
        <f ca="1">+XIRR(D79:BU79,D80:BU80)</f>
        <v>#NUM!</v>
      </c>
    </row>
    <row r="7" spans="2:12" x14ac:dyDescent="0.45">
      <c r="B7" t="s">
        <v>9</v>
      </c>
      <c r="C7" s="7"/>
      <c r="D7" s="59"/>
      <c r="E7" s="8"/>
      <c r="F7" s="61" t="e">
        <f>+D7/$D$10</f>
        <v>#DIV/0!</v>
      </c>
      <c r="G7" s="7"/>
      <c r="I7" s="72" t="s">
        <v>57</v>
      </c>
      <c r="J7" s="72"/>
      <c r="K7" s="72"/>
      <c r="L7" s="72"/>
    </row>
    <row r="8" spans="2:12" x14ac:dyDescent="0.45">
      <c r="B8" t="s">
        <v>58</v>
      </c>
      <c r="C8" s="7"/>
      <c r="D8" s="59"/>
      <c r="E8" s="8"/>
      <c r="F8" s="61" t="e">
        <f>+D8/$D$10</f>
        <v>#DIV/0!</v>
      </c>
      <c r="G8" s="7"/>
      <c r="I8" s="72"/>
      <c r="J8" s="72"/>
      <c r="K8" s="72"/>
      <c r="L8" s="72"/>
    </row>
    <row r="9" spans="2:12" x14ac:dyDescent="0.45">
      <c r="B9" t="s">
        <v>10</v>
      </c>
      <c r="D9" s="59"/>
      <c r="E9" s="11"/>
      <c r="F9" s="61" t="e">
        <f>+D9/$D$10</f>
        <v>#DIV/0!</v>
      </c>
      <c r="I9" s="72"/>
      <c r="J9" s="72"/>
      <c r="K9" s="72"/>
      <c r="L9" s="72"/>
    </row>
    <row r="10" spans="2:12" x14ac:dyDescent="0.45">
      <c r="B10" s="12" t="s">
        <v>11</v>
      </c>
      <c r="D10" s="13">
        <f>-SUM(D5:D9)</f>
        <v>0</v>
      </c>
      <c r="E10" s="14"/>
      <c r="I10" s="72"/>
      <c r="J10" s="72"/>
      <c r="K10" s="72"/>
      <c r="L10" s="72"/>
    </row>
    <row r="11" spans="2:12" x14ac:dyDescent="0.45">
      <c r="D11" s="14"/>
      <c r="E11" s="14"/>
      <c r="I11" s="72"/>
      <c r="J11" s="72"/>
      <c r="K11" s="72"/>
      <c r="L11" s="72"/>
    </row>
    <row r="12" spans="2:12" x14ac:dyDescent="0.45">
      <c r="B12" s="4" t="s">
        <v>12</v>
      </c>
      <c r="I12" s="72"/>
      <c r="J12" s="72"/>
      <c r="K12" s="72"/>
      <c r="L12" s="72"/>
    </row>
    <row r="13" spans="2:12" x14ac:dyDescent="0.45">
      <c r="B13" t="s">
        <v>13</v>
      </c>
      <c r="D13" s="67">
        <v>0</v>
      </c>
      <c r="E13" s="15"/>
      <c r="F13" s="6"/>
      <c r="H13" s="16"/>
      <c r="I13" s="72"/>
      <c r="J13" s="72"/>
      <c r="K13" s="72"/>
      <c r="L13" s="72"/>
    </row>
    <row r="14" spans="2:12" x14ac:dyDescent="0.45">
      <c r="B14" t="s">
        <v>14</v>
      </c>
      <c r="D14" s="67">
        <v>8150</v>
      </c>
      <c r="E14" s="15"/>
      <c r="F14" s="6"/>
      <c r="H14" s="16"/>
      <c r="I14" s="72"/>
      <c r="J14" s="72"/>
      <c r="K14" s="72"/>
      <c r="L14" s="72"/>
    </row>
    <row r="15" spans="2:12" x14ac:dyDescent="0.45">
      <c r="B15" t="s">
        <v>15</v>
      </c>
      <c r="D15" s="67">
        <v>3000</v>
      </c>
      <c r="E15" s="15"/>
      <c r="F15" s="6"/>
      <c r="H15" s="16"/>
      <c r="I15" s="72"/>
      <c r="J15" s="72"/>
      <c r="K15" s="72"/>
      <c r="L15" s="72"/>
    </row>
    <row r="16" spans="2:12" x14ac:dyDescent="0.45">
      <c r="B16" t="s">
        <v>16</v>
      </c>
      <c r="D16" s="67">
        <v>125</v>
      </c>
      <c r="E16" s="15"/>
      <c r="F16" s="6"/>
      <c r="H16" s="16"/>
      <c r="I16" s="72"/>
      <c r="J16" s="72"/>
      <c r="K16" s="72"/>
      <c r="L16" s="72"/>
    </row>
    <row r="17" spans="2:75" x14ac:dyDescent="0.45">
      <c r="B17" t="s">
        <v>17</v>
      </c>
      <c r="D17" s="67">
        <v>0</v>
      </c>
      <c r="E17" s="15"/>
      <c r="F17" s="6"/>
      <c r="H17" s="16"/>
      <c r="I17" s="73" t="s">
        <v>70</v>
      </c>
      <c r="J17" s="74"/>
      <c r="K17" s="74"/>
      <c r="L17" s="74"/>
    </row>
    <row r="18" spans="2:75" x14ac:dyDescent="0.45">
      <c r="B18" t="s">
        <v>18</v>
      </c>
      <c r="D18" s="67">
        <v>340</v>
      </c>
      <c r="E18" s="15"/>
      <c r="F18" s="6"/>
      <c r="H18" s="16"/>
      <c r="I18" s="74"/>
      <c r="J18" s="74"/>
      <c r="K18" s="74"/>
      <c r="L18" s="74"/>
    </row>
    <row r="19" spans="2:75" x14ac:dyDescent="0.45">
      <c r="B19" t="s">
        <v>19</v>
      </c>
      <c r="D19" s="67">
        <v>500</v>
      </c>
      <c r="E19" s="15"/>
      <c r="F19" s="6"/>
      <c r="H19" s="16"/>
      <c r="I19" s="74"/>
      <c r="J19" s="74"/>
      <c r="K19" s="74"/>
      <c r="L19" s="74"/>
    </row>
    <row r="20" spans="2:75" x14ac:dyDescent="0.45">
      <c r="B20" t="s">
        <v>20</v>
      </c>
      <c r="D20" s="67">
        <v>340</v>
      </c>
      <c r="E20" s="15"/>
      <c r="F20" s="6"/>
      <c r="H20" s="16"/>
      <c r="I20" s="74"/>
      <c r="J20" s="74"/>
      <c r="K20" s="74"/>
      <c r="L20" s="74"/>
    </row>
    <row r="21" spans="2:75" x14ac:dyDescent="0.45">
      <c r="B21" t="s">
        <v>56</v>
      </c>
      <c r="D21" s="67">
        <v>5400</v>
      </c>
      <c r="E21" s="15"/>
      <c r="F21" s="6"/>
      <c r="H21" s="16"/>
      <c r="I21" s="74"/>
      <c r="J21" s="74"/>
      <c r="K21" s="74"/>
      <c r="L21" s="74"/>
    </row>
    <row r="22" spans="2:75" x14ac:dyDescent="0.45">
      <c r="B22" t="s">
        <v>21</v>
      </c>
      <c r="D22" s="67">
        <v>2500</v>
      </c>
      <c r="E22" s="15"/>
      <c r="F22" s="6"/>
      <c r="H22" s="16"/>
      <c r="I22" s="74"/>
      <c r="J22" s="74"/>
      <c r="K22" s="74"/>
      <c r="L22" s="74"/>
    </row>
    <row r="23" spans="2:75" x14ac:dyDescent="0.45">
      <c r="B23" t="s">
        <v>22</v>
      </c>
      <c r="D23" s="67">
        <v>300</v>
      </c>
      <c r="E23" s="15"/>
      <c r="F23" s="6"/>
      <c r="H23" s="16"/>
      <c r="I23" s="74"/>
      <c r="J23" s="74"/>
      <c r="K23" s="74"/>
      <c r="L23" s="74"/>
    </row>
    <row r="24" spans="2:75" x14ac:dyDescent="0.45">
      <c r="B24" t="s">
        <v>60</v>
      </c>
      <c r="D24" s="67">
        <v>15000</v>
      </c>
      <c r="E24" s="15"/>
      <c r="F24" s="6"/>
      <c r="H24" s="16"/>
      <c r="I24" s="74"/>
      <c r="J24" s="74"/>
      <c r="K24" s="74"/>
      <c r="L24" s="74"/>
    </row>
    <row r="25" spans="2:75" x14ac:dyDescent="0.45">
      <c r="B25" t="s">
        <v>23</v>
      </c>
      <c r="D25" s="67">
        <v>182.5</v>
      </c>
      <c r="E25" s="15"/>
      <c r="F25" s="6"/>
      <c r="H25" s="17"/>
      <c r="I25" s="74"/>
      <c r="J25" s="74"/>
      <c r="K25" s="74"/>
      <c r="L25" s="74"/>
    </row>
    <row r="26" spans="2:75" x14ac:dyDescent="0.45">
      <c r="B26" s="12" t="s">
        <v>61</v>
      </c>
      <c r="D26" s="13">
        <f>-SUM(D13:D25)</f>
        <v>-35837.5</v>
      </c>
      <c r="E26" s="14"/>
      <c r="I26" s="74"/>
      <c r="J26" s="74"/>
      <c r="K26" s="74"/>
      <c r="L26" s="74"/>
    </row>
    <row r="28" spans="2:75" ht="14.65" thickBot="1" x14ac:dyDescent="0.5">
      <c r="B28" s="1" t="s">
        <v>24</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2:75" ht="3.95" customHeight="1" x14ac:dyDescent="0.45">
      <c r="B29" s="3"/>
    </row>
    <row r="30" spans="2:75" x14ac:dyDescent="0.45">
      <c r="B30" s="18"/>
      <c r="F30" s="19">
        <v>1</v>
      </c>
      <c r="G30" s="19">
        <f>+F30+1</f>
        <v>2</v>
      </c>
      <c r="H30" s="19">
        <f t="shared" ref="H30:AE30" si="0">+G30+1</f>
        <v>3</v>
      </c>
      <c r="I30" s="19">
        <f t="shared" si="0"/>
        <v>4</v>
      </c>
      <c r="J30" s="19">
        <f t="shared" si="0"/>
        <v>5</v>
      </c>
      <c r="K30" s="19">
        <f t="shared" si="0"/>
        <v>6</v>
      </c>
      <c r="L30" s="19">
        <f t="shared" si="0"/>
        <v>7</v>
      </c>
      <c r="M30" s="19">
        <f t="shared" si="0"/>
        <v>8</v>
      </c>
      <c r="N30" s="19">
        <f t="shared" si="0"/>
        <v>9</v>
      </c>
      <c r="O30" s="19">
        <f t="shared" si="0"/>
        <v>10</v>
      </c>
      <c r="P30" s="19">
        <f t="shared" si="0"/>
        <v>11</v>
      </c>
      <c r="Q30" s="19">
        <f t="shared" si="0"/>
        <v>12</v>
      </c>
      <c r="R30" s="20" t="s">
        <v>25</v>
      </c>
      <c r="S30" s="21"/>
      <c r="T30" s="19">
        <f>+Q30+1</f>
        <v>13</v>
      </c>
      <c r="U30" s="19">
        <f t="shared" si="0"/>
        <v>14</v>
      </c>
      <c r="V30" s="19">
        <f t="shared" si="0"/>
        <v>15</v>
      </c>
      <c r="W30" s="19">
        <f t="shared" si="0"/>
        <v>16</v>
      </c>
      <c r="X30" s="19">
        <f t="shared" si="0"/>
        <v>17</v>
      </c>
      <c r="Y30" s="19">
        <f t="shared" si="0"/>
        <v>18</v>
      </c>
      <c r="Z30" s="19">
        <f t="shared" si="0"/>
        <v>19</v>
      </c>
      <c r="AA30" s="19">
        <f t="shared" si="0"/>
        <v>20</v>
      </c>
      <c r="AB30" s="19">
        <f t="shared" si="0"/>
        <v>21</v>
      </c>
      <c r="AC30" s="19">
        <f t="shared" si="0"/>
        <v>22</v>
      </c>
      <c r="AD30" s="19">
        <f t="shared" si="0"/>
        <v>23</v>
      </c>
      <c r="AE30" s="19">
        <f t="shared" si="0"/>
        <v>24</v>
      </c>
      <c r="AF30" s="20" t="s">
        <v>26</v>
      </c>
      <c r="AG30" s="21"/>
      <c r="AH30" s="19">
        <f>+AE30+1</f>
        <v>25</v>
      </c>
      <c r="AI30" s="19">
        <f t="shared" ref="AI30:AS30" si="1">+AH30+1</f>
        <v>26</v>
      </c>
      <c r="AJ30" s="19">
        <f t="shared" si="1"/>
        <v>27</v>
      </c>
      <c r="AK30" s="19">
        <f t="shared" si="1"/>
        <v>28</v>
      </c>
      <c r="AL30" s="19">
        <f t="shared" si="1"/>
        <v>29</v>
      </c>
      <c r="AM30" s="19">
        <f t="shared" si="1"/>
        <v>30</v>
      </c>
      <c r="AN30" s="19">
        <f t="shared" si="1"/>
        <v>31</v>
      </c>
      <c r="AO30" s="19">
        <f t="shared" si="1"/>
        <v>32</v>
      </c>
      <c r="AP30" s="19">
        <f t="shared" si="1"/>
        <v>33</v>
      </c>
      <c r="AQ30" s="19">
        <f t="shared" si="1"/>
        <v>34</v>
      </c>
      <c r="AR30" s="19">
        <f t="shared" si="1"/>
        <v>35</v>
      </c>
      <c r="AS30" s="19">
        <f t="shared" si="1"/>
        <v>36</v>
      </c>
      <c r="AT30" s="20" t="s">
        <v>27</v>
      </c>
      <c r="AU30" s="21"/>
      <c r="AV30" s="19">
        <f>+AS30+1</f>
        <v>37</v>
      </c>
      <c r="AW30" s="19">
        <f t="shared" ref="AW30:BG30" si="2">+AV30+1</f>
        <v>38</v>
      </c>
      <c r="AX30" s="19">
        <f t="shared" si="2"/>
        <v>39</v>
      </c>
      <c r="AY30" s="19">
        <f t="shared" si="2"/>
        <v>40</v>
      </c>
      <c r="AZ30" s="19">
        <f t="shared" si="2"/>
        <v>41</v>
      </c>
      <c r="BA30" s="19">
        <f t="shared" si="2"/>
        <v>42</v>
      </c>
      <c r="BB30" s="19">
        <f t="shared" si="2"/>
        <v>43</v>
      </c>
      <c r="BC30" s="19">
        <f t="shared" si="2"/>
        <v>44</v>
      </c>
      <c r="BD30" s="19">
        <f t="shared" si="2"/>
        <v>45</v>
      </c>
      <c r="BE30" s="19">
        <f t="shared" si="2"/>
        <v>46</v>
      </c>
      <c r="BF30" s="19">
        <f t="shared" si="2"/>
        <v>47</v>
      </c>
      <c r="BG30" s="19">
        <f t="shared" si="2"/>
        <v>48</v>
      </c>
      <c r="BH30" s="20" t="s">
        <v>28</v>
      </c>
      <c r="BI30" s="21"/>
      <c r="BJ30" s="19">
        <f>+BG30+1</f>
        <v>49</v>
      </c>
      <c r="BK30" s="19">
        <f t="shared" ref="BK30:BU30" si="3">+BJ30+1</f>
        <v>50</v>
      </c>
      <c r="BL30" s="19">
        <f t="shared" si="3"/>
        <v>51</v>
      </c>
      <c r="BM30" s="19">
        <f t="shared" si="3"/>
        <v>52</v>
      </c>
      <c r="BN30" s="19">
        <f t="shared" si="3"/>
        <v>53</v>
      </c>
      <c r="BO30" s="19">
        <f t="shared" si="3"/>
        <v>54</v>
      </c>
      <c r="BP30" s="19">
        <f t="shared" si="3"/>
        <v>55</v>
      </c>
      <c r="BQ30" s="19">
        <f t="shared" si="3"/>
        <v>56</v>
      </c>
      <c r="BR30" s="19">
        <f t="shared" si="3"/>
        <v>57</v>
      </c>
      <c r="BS30" s="19">
        <f t="shared" si="3"/>
        <v>58</v>
      </c>
      <c r="BT30" s="19">
        <f t="shared" si="3"/>
        <v>59</v>
      </c>
      <c r="BU30" s="19">
        <f t="shared" si="3"/>
        <v>60</v>
      </c>
      <c r="BV30" s="20" t="s">
        <v>29</v>
      </c>
    </row>
    <row r="31" spans="2:75" ht="5.0999999999999996" customHeight="1" x14ac:dyDescent="0.45">
      <c r="B31" s="18"/>
      <c r="F31" s="22"/>
      <c r="G31" s="22"/>
      <c r="H31" s="22"/>
      <c r="I31" s="22"/>
      <c r="J31" s="22"/>
      <c r="K31" s="22"/>
      <c r="L31" s="22"/>
      <c r="M31" s="22"/>
      <c r="N31" s="22"/>
      <c r="O31" s="22"/>
      <c r="P31" s="22"/>
      <c r="Q31" s="22"/>
      <c r="R31" s="23"/>
      <c r="S31" s="21"/>
      <c r="T31" s="22"/>
      <c r="U31" s="22"/>
      <c r="V31" s="22"/>
      <c r="W31" s="22"/>
      <c r="X31" s="22"/>
      <c r="Y31" s="22"/>
      <c r="Z31" s="22"/>
      <c r="AA31" s="22"/>
      <c r="AB31" s="22"/>
      <c r="AC31" s="22"/>
      <c r="AD31" s="22"/>
      <c r="AE31" s="22"/>
      <c r="AF31" s="23"/>
      <c r="AG31" s="21"/>
      <c r="AH31" s="22"/>
      <c r="AI31" s="22"/>
      <c r="AJ31" s="22"/>
      <c r="AK31" s="22"/>
      <c r="AL31" s="22"/>
      <c r="AM31" s="22"/>
      <c r="AN31" s="22"/>
      <c r="AO31" s="22"/>
      <c r="AP31" s="22"/>
      <c r="AQ31" s="22"/>
      <c r="AR31" s="22"/>
      <c r="AS31" s="22"/>
      <c r="AT31" s="23"/>
      <c r="AU31" s="21"/>
      <c r="AV31" s="22"/>
      <c r="AW31" s="22"/>
      <c r="AX31" s="22"/>
      <c r="AY31" s="22"/>
      <c r="AZ31" s="22"/>
      <c r="BA31" s="22"/>
      <c r="BB31" s="22"/>
      <c r="BC31" s="22"/>
      <c r="BD31" s="22"/>
      <c r="BE31" s="22"/>
      <c r="BF31" s="22"/>
      <c r="BG31" s="22"/>
      <c r="BH31" s="23"/>
      <c r="BI31" s="21"/>
      <c r="BJ31" s="22"/>
      <c r="BK31" s="22"/>
      <c r="BL31" s="22"/>
      <c r="BM31" s="22"/>
      <c r="BN31" s="22"/>
      <c r="BO31" s="22"/>
      <c r="BP31" s="22"/>
      <c r="BQ31" s="22"/>
      <c r="BR31" s="22"/>
      <c r="BS31" s="22"/>
      <c r="BT31" s="22"/>
      <c r="BU31" s="22"/>
      <c r="BV31" s="23"/>
    </row>
    <row r="32" spans="2:75" x14ac:dyDescent="0.45">
      <c r="B32" s="18" t="s">
        <v>30</v>
      </c>
      <c r="C32" t="s">
        <v>62</v>
      </c>
      <c r="D32" s="56"/>
      <c r="E32" s="24"/>
      <c r="R32" s="25"/>
      <c r="AF32" s="25"/>
      <c r="AT32" s="25"/>
      <c r="BH32" s="25"/>
      <c r="BV32" s="25"/>
    </row>
    <row r="33" spans="2:74" s="26" customFormat="1" x14ac:dyDescent="0.45">
      <c r="D33" t="s">
        <v>31</v>
      </c>
      <c r="E33" s="27"/>
      <c r="F33" s="26">
        <f>D32</f>
        <v>0</v>
      </c>
      <c r="G33" s="26">
        <f>IF(F33+$D$34&gt;$D$36,$D$36,F33+$D$34)</f>
        <v>0</v>
      </c>
      <c r="H33" s="26">
        <f t="shared" ref="H33:Q33" si="4">IF(G33+$D$34&gt;$D$36,$D$36,G33+$D$34)</f>
        <v>0</v>
      </c>
      <c r="I33" s="26">
        <f t="shared" si="4"/>
        <v>0</v>
      </c>
      <c r="J33" s="26">
        <f t="shared" si="4"/>
        <v>0</v>
      </c>
      <c r="K33" s="26">
        <f t="shared" si="4"/>
        <v>0</v>
      </c>
      <c r="L33" s="26">
        <f t="shared" si="4"/>
        <v>0</v>
      </c>
      <c r="M33" s="26">
        <f t="shared" si="4"/>
        <v>0</v>
      </c>
      <c r="N33" s="26">
        <f t="shared" si="4"/>
        <v>0</v>
      </c>
      <c r="O33" s="26">
        <f t="shared" si="4"/>
        <v>0</v>
      </c>
      <c r="P33" s="26">
        <f t="shared" si="4"/>
        <v>0</v>
      </c>
      <c r="Q33" s="26">
        <f t="shared" si="4"/>
        <v>0</v>
      </c>
      <c r="R33" s="28"/>
      <c r="T33" s="26">
        <f>IF(S33+$D$34&gt;$D$36,$D$36,Q33+$D$34)</f>
        <v>0</v>
      </c>
      <c r="U33" s="26">
        <f>IF(T33+$D$34&gt;$D$36,$D$36,T33+$D$34)</f>
        <v>0</v>
      </c>
      <c r="V33" s="26">
        <f t="shared" ref="V33:AE33" si="5">IF(U33+$D$34&gt;$D$36,$D$36,U33+$D$34)</f>
        <v>0</v>
      </c>
      <c r="W33" s="26">
        <f t="shared" si="5"/>
        <v>0</v>
      </c>
      <c r="X33" s="26">
        <f t="shared" si="5"/>
        <v>0</v>
      </c>
      <c r="Y33" s="26">
        <f t="shared" si="5"/>
        <v>0</v>
      </c>
      <c r="Z33" s="26">
        <f t="shared" si="5"/>
        <v>0</v>
      </c>
      <c r="AA33" s="26">
        <f t="shared" si="5"/>
        <v>0</v>
      </c>
      <c r="AB33" s="26">
        <f t="shared" si="5"/>
        <v>0</v>
      </c>
      <c r="AC33" s="26">
        <f t="shared" si="5"/>
        <v>0</v>
      </c>
      <c r="AD33" s="26">
        <f t="shared" si="5"/>
        <v>0</v>
      </c>
      <c r="AE33" s="26">
        <f t="shared" si="5"/>
        <v>0</v>
      </c>
      <c r="AF33" s="28"/>
      <c r="AH33" s="26">
        <f>IF(AG33+$D$34&gt;$D$36,$D$36,AE33+$D$34)</f>
        <v>0</v>
      </c>
      <c r="AI33" s="26">
        <f>IF(AH33+$D$34&gt;$D$36,$D$36,AH33+$D$34)</f>
        <v>0</v>
      </c>
      <c r="AJ33" s="26">
        <f t="shared" ref="AJ33:AS33" si="6">IF(AI33+$D$34&gt;$D$36,$D$36,AI33+$D$34)</f>
        <v>0</v>
      </c>
      <c r="AK33" s="26">
        <f t="shared" si="6"/>
        <v>0</v>
      </c>
      <c r="AL33" s="26">
        <f t="shared" si="6"/>
        <v>0</v>
      </c>
      <c r="AM33" s="26">
        <f t="shared" si="6"/>
        <v>0</v>
      </c>
      <c r="AN33" s="26">
        <f t="shared" si="6"/>
        <v>0</v>
      </c>
      <c r="AO33" s="26">
        <f t="shared" si="6"/>
        <v>0</v>
      </c>
      <c r="AP33" s="26">
        <f t="shared" si="6"/>
        <v>0</v>
      </c>
      <c r="AQ33" s="26">
        <f t="shared" si="6"/>
        <v>0</v>
      </c>
      <c r="AR33" s="26">
        <f t="shared" si="6"/>
        <v>0</v>
      </c>
      <c r="AS33" s="26">
        <f t="shared" si="6"/>
        <v>0</v>
      </c>
      <c r="AT33" s="28"/>
      <c r="AV33" s="26">
        <f>IF(AU33+$D$34&gt;$D$36,$D$36,AS33+$D$34)</f>
        <v>0</v>
      </c>
      <c r="AW33" s="26">
        <f>IF(AV33+$D$34&gt;$D$36,$D$36,AV33+$D$34)</f>
        <v>0</v>
      </c>
      <c r="AX33" s="26">
        <f t="shared" ref="AX33:BG33" si="7">IF(AW33+$D$34&gt;$D$36,$D$36,AW33+$D$34)</f>
        <v>0</v>
      </c>
      <c r="AY33" s="26">
        <f t="shared" si="7"/>
        <v>0</v>
      </c>
      <c r="AZ33" s="26">
        <f t="shared" si="7"/>
        <v>0</v>
      </c>
      <c r="BA33" s="26">
        <f t="shared" si="7"/>
        <v>0</v>
      </c>
      <c r="BB33" s="26">
        <f t="shared" si="7"/>
        <v>0</v>
      </c>
      <c r="BC33" s="26">
        <f t="shared" si="7"/>
        <v>0</v>
      </c>
      <c r="BD33" s="26">
        <f t="shared" si="7"/>
        <v>0</v>
      </c>
      <c r="BE33" s="26">
        <f t="shared" si="7"/>
        <v>0</v>
      </c>
      <c r="BF33" s="26">
        <f t="shared" si="7"/>
        <v>0</v>
      </c>
      <c r="BG33" s="26">
        <f t="shared" si="7"/>
        <v>0</v>
      </c>
      <c r="BH33" s="28"/>
      <c r="BJ33" s="26">
        <f>IF(BI33+$D$34&gt;$D$36,$D$36,BG33+$D$34)</f>
        <v>0</v>
      </c>
      <c r="BK33" s="26">
        <f>IF(BJ33+$D$34&gt;$D$36,$D$36,BJ33+$D$34)</f>
        <v>0</v>
      </c>
      <c r="BL33" s="26">
        <f t="shared" ref="BL33:BU33" si="8">IF(BK33+$D$34&gt;$D$36,$D$36,BK33+$D$34)</f>
        <v>0</v>
      </c>
      <c r="BM33" s="26">
        <f t="shared" si="8"/>
        <v>0</v>
      </c>
      <c r="BN33" s="26">
        <f t="shared" si="8"/>
        <v>0</v>
      </c>
      <c r="BO33" s="26">
        <f t="shared" si="8"/>
        <v>0</v>
      </c>
      <c r="BP33" s="26">
        <f t="shared" si="8"/>
        <v>0</v>
      </c>
      <c r="BQ33" s="26">
        <f t="shared" si="8"/>
        <v>0</v>
      </c>
      <c r="BR33" s="26">
        <f t="shared" si="8"/>
        <v>0</v>
      </c>
      <c r="BS33" s="26">
        <f t="shared" si="8"/>
        <v>0</v>
      </c>
      <c r="BT33" s="26">
        <f t="shared" si="8"/>
        <v>0</v>
      </c>
      <c r="BU33" s="26">
        <f t="shared" si="8"/>
        <v>0</v>
      </c>
      <c r="BV33" s="28"/>
    </row>
    <row r="34" spans="2:74" x14ac:dyDescent="0.45">
      <c r="C34" s="69" t="s">
        <v>63</v>
      </c>
      <c r="D34" s="57"/>
      <c r="E34" s="24"/>
      <c r="F34" s="6"/>
      <c r="G34" s="6"/>
      <c r="H34" s="6"/>
      <c r="I34" s="6"/>
      <c r="J34" s="6"/>
      <c r="K34" s="6"/>
      <c r="L34" s="6"/>
      <c r="M34" s="6"/>
      <c r="N34" s="6"/>
      <c r="O34" s="6"/>
      <c r="P34" s="6"/>
      <c r="Q34" s="6"/>
      <c r="R34" s="29"/>
      <c r="S34" s="6"/>
      <c r="T34" s="6"/>
      <c r="U34" s="6"/>
      <c r="V34" s="6"/>
      <c r="W34" s="6"/>
      <c r="X34" s="6"/>
      <c r="Y34" s="6"/>
      <c r="Z34" s="6"/>
      <c r="AA34" s="6"/>
      <c r="AB34" s="6"/>
      <c r="AC34" s="6"/>
      <c r="AD34" s="6"/>
      <c r="AE34" s="6"/>
      <c r="AF34" s="25"/>
      <c r="AG34" s="6"/>
      <c r="AH34" s="6"/>
      <c r="AI34" s="6"/>
      <c r="AJ34" s="6"/>
      <c r="AK34" s="6"/>
      <c r="AL34" s="6"/>
      <c r="AM34" s="6"/>
      <c r="AN34" s="6"/>
      <c r="AO34" s="6"/>
      <c r="AP34" s="6"/>
      <c r="AQ34" s="6"/>
      <c r="AR34" s="6"/>
      <c r="AS34" s="6"/>
      <c r="AT34" s="25"/>
      <c r="AU34" s="6"/>
      <c r="AV34" s="6"/>
      <c r="AW34" s="6"/>
      <c r="AX34" s="6"/>
      <c r="AY34" s="6"/>
      <c r="AZ34" s="6"/>
      <c r="BA34" s="6"/>
      <c r="BB34" s="6"/>
      <c r="BC34" s="6"/>
      <c r="BD34" s="6"/>
      <c r="BE34" s="6"/>
      <c r="BF34" s="6"/>
      <c r="BG34" s="6"/>
      <c r="BH34" s="25"/>
      <c r="BI34" s="6"/>
      <c r="BJ34" s="6"/>
      <c r="BK34" s="6"/>
      <c r="BL34" s="6"/>
      <c r="BM34" s="6"/>
      <c r="BN34" s="6"/>
      <c r="BO34" s="6"/>
      <c r="BP34" s="6"/>
      <c r="BQ34" s="6"/>
      <c r="BR34" s="6"/>
      <c r="BS34" s="6"/>
      <c r="BT34" s="6"/>
      <c r="BU34" s="6"/>
      <c r="BV34" s="25"/>
    </row>
    <row r="35" spans="2:74" x14ac:dyDescent="0.45">
      <c r="C35" t="s">
        <v>64</v>
      </c>
      <c r="D35" s="57"/>
      <c r="E35" s="24"/>
      <c r="F35" s="6"/>
      <c r="G35" s="6"/>
      <c r="H35" s="6"/>
      <c r="I35" s="6"/>
      <c r="J35" s="6"/>
      <c r="K35" s="6"/>
      <c r="L35" s="6"/>
      <c r="M35" s="6"/>
      <c r="N35" s="6"/>
      <c r="O35" s="6"/>
      <c r="P35" s="6"/>
      <c r="Q35" s="6"/>
      <c r="R35" s="29"/>
      <c r="S35" s="6"/>
      <c r="T35" s="6"/>
      <c r="U35" s="6"/>
      <c r="V35" s="6"/>
      <c r="W35" s="6"/>
      <c r="X35" s="6"/>
      <c r="Y35" s="6"/>
      <c r="Z35" s="6"/>
      <c r="AA35" s="6"/>
      <c r="AB35" s="6"/>
      <c r="AC35" s="6"/>
      <c r="AD35" s="6"/>
      <c r="AE35" s="6"/>
      <c r="AF35" s="25"/>
      <c r="AG35" s="6"/>
      <c r="AH35" s="6"/>
      <c r="AI35" s="6"/>
      <c r="AJ35" s="6"/>
      <c r="AK35" s="6"/>
      <c r="AL35" s="6"/>
      <c r="AM35" s="6"/>
      <c r="AN35" s="6"/>
      <c r="AO35" s="6"/>
      <c r="AP35" s="6"/>
      <c r="AQ35" s="6"/>
      <c r="AR35" s="6"/>
      <c r="AS35" s="6"/>
      <c r="AT35" s="25"/>
      <c r="AU35" s="6"/>
      <c r="AV35" s="6"/>
      <c r="AW35" s="6"/>
      <c r="AX35" s="6"/>
      <c r="AY35" s="6"/>
      <c r="AZ35" s="6"/>
      <c r="BA35" s="6"/>
      <c r="BB35" s="6"/>
      <c r="BC35" s="6"/>
      <c r="BD35" s="6"/>
      <c r="BE35" s="6"/>
      <c r="BF35" s="6"/>
      <c r="BG35" s="6"/>
      <c r="BH35" s="25"/>
      <c r="BI35" s="6"/>
      <c r="BJ35" s="6"/>
      <c r="BK35" s="6"/>
      <c r="BL35" s="6"/>
      <c r="BM35" s="6"/>
      <c r="BN35" s="6"/>
      <c r="BO35" s="6"/>
      <c r="BP35" s="6"/>
      <c r="BQ35" s="6"/>
      <c r="BR35" s="6"/>
      <c r="BS35" s="6"/>
      <c r="BT35" s="6"/>
      <c r="BU35" s="6"/>
      <c r="BV35" s="25"/>
    </row>
    <row r="36" spans="2:74" x14ac:dyDescent="0.45">
      <c r="C36" t="s">
        <v>32</v>
      </c>
      <c r="D36" s="57"/>
      <c r="E36" s="30"/>
      <c r="F36" s="6"/>
      <c r="G36" s="6"/>
      <c r="H36" s="6"/>
      <c r="I36" s="6"/>
      <c r="J36" s="6"/>
      <c r="K36" s="6"/>
      <c r="L36" s="6"/>
      <c r="M36" s="6"/>
      <c r="N36" s="6"/>
      <c r="O36" s="6"/>
      <c r="P36" s="6"/>
      <c r="Q36" s="6"/>
      <c r="R36" s="29"/>
      <c r="S36" s="6"/>
      <c r="T36" s="6"/>
      <c r="U36" s="6"/>
      <c r="V36" s="6"/>
      <c r="W36" s="6"/>
      <c r="X36" s="6"/>
      <c r="Y36" s="6"/>
      <c r="Z36" s="6"/>
      <c r="AA36" s="6"/>
      <c r="AB36" s="6"/>
      <c r="AC36" s="6"/>
      <c r="AD36" s="6"/>
      <c r="AE36" s="6"/>
      <c r="AF36" s="25"/>
      <c r="AG36" s="6"/>
      <c r="AH36" s="6"/>
      <c r="AI36" s="6"/>
      <c r="AJ36" s="6"/>
      <c r="AK36" s="6"/>
      <c r="AL36" s="6"/>
      <c r="AM36" s="6"/>
      <c r="AN36" s="6"/>
      <c r="AO36" s="6"/>
      <c r="AP36" s="6"/>
      <c r="AQ36" s="6"/>
      <c r="AR36" s="6"/>
      <c r="AS36" s="6"/>
      <c r="AT36" s="25"/>
      <c r="AU36" s="6"/>
      <c r="AV36" s="6"/>
      <c r="AW36" s="6"/>
      <c r="AX36" s="6"/>
      <c r="AY36" s="6"/>
      <c r="AZ36" s="6"/>
      <c r="BA36" s="6"/>
      <c r="BB36" s="6"/>
      <c r="BC36" s="6"/>
      <c r="BD36" s="6"/>
      <c r="BE36" s="6"/>
      <c r="BF36" s="6"/>
      <c r="BG36" s="6"/>
      <c r="BH36" s="25"/>
      <c r="BI36" s="6"/>
      <c r="BJ36" s="6"/>
      <c r="BK36" s="6"/>
      <c r="BL36" s="6"/>
      <c r="BM36" s="6"/>
      <c r="BN36" s="6"/>
      <c r="BO36" s="6"/>
      <c r="BP36" s="6"/>
      <c r="BQ36" s="6"/>
      <c r="BR36" s="6"/>
      <c r="BS36" s="6"/>
      <c r="BT36" s="6"/>
      <c r="BU36" s="6"/>
      <c r="BV36" s="25"/>
    </row>
    <row r="37" spans="2:74" x14ac:dyDescent="0.45">
      <c r="B37" s="31" t="s">
        <v>33</v>
      </c>
      <c r="C37" s="32"/>
      <c r="D37" s="32"/>
      <c r="E37" s="32"/>
      <c r="F37" s="33">
        <f>F33*$D$35</f>
        <v>0</v>
      </c>
      <c r="G37" s="33">
        <f t="shared" ref="G37:Q37" si="9">G33*$D$35</f>
        <v>0</v>
      </c>
      <c r="H37" s="33">
        <f t="shared" si="9"/>
        <v>0</v>
      </c>
      <c r="I37" s="33">
        <f t="shared" si="9"/>
        <v>0</v>
      </c>
      <c r="J37" s="33">
        <f t="shared" si="9"/>
        <v>0</v>
      </c>
      <c r="K37" s="33">
        <f t="shared" si="9"/>
        <v>0</v>
      </c>
      <c r="L37" s="33">
        <f t="shared" si="9"/>
        <v>0</v>
      </c>
      <c r="M37" s="33">
        <f t="shared" si="9"/>
        <v>0</v>
      </c>
      <c r="N37" s="33">
        <f t="shared" si="9"/>
        <v>0</v>
      </c>
      <c r="O37" s="33">
        <f t="shared" si="9"/>
        <v>0</v>
      </c>
      <c r="P37" s="33">
        <f t="shared" si="9"/>
        <v>0</v>
      </c>
      <c r="Q37" s="33">
        <f t="shared" si="9"/>
        <v>0</v>
      </c>
      <c r="R37" s="34">
        <f>+SUM(F37:Q37)</f>
        <v>0</v>
      </c>
      <c r="S37" s="33"/>
      <c r="T37" s="33">
        <f>T33*$D$35</f>
        <v>0</v>
      </c>
      <c r="U37" s="33">
        <f t="shared" ref="U37:AE37" si="10">U33*$D$35</f>
        <v>0</v>
      </c>
      <c r="V37" s="33">
        <f t="shared" si="10"/>
        <v>0</v>
      </c>
      <c r="W37" s="33">
        <f t="shared" si="10"/>
        <v>0</v>
      </c>
      <c r="X37" s="33">
        <f t="shared" si="10"/>
        <v>0</v>
      </c>
      <c r="Y37" s="33">
        <f t="shared" si="10"/>
        <v>0</v>
      </c>
      <c r="Z37" s="33">
        <f t="shared" si="10"/>
        <v>0</v>
      </c>
      <c r="AA37" s="33">
        <f t="shared" si="10"/>
        <v>0</v>
      </c>
      <c r="AB37" s="33">
        <f t="shared" si="10"/>
        <v>0</v>
      </c>
      <c r="AC37" s="33">
        <f t="shared" si="10"/>
        <v>0</v>
      </c>
      <c r="AD37" s="33">
        <f t="shared" si="10"/>
        <v>0</v>
      </c>
      <c r="AE37" s="33">
        <f t="shared" si="10"/>
        <v>0</v>
      </c>
      <c r="AF37" s="35">
        <f t="shared" ref="AF37" si="11">+SUM(T37:AE37)</f>
        <v>0</v>
      </c>
      <c r="AG37" s="33"/>
      <c r="AH37" s="33">
        <f>AH33*$D$35</f>
        <v>0</v>
      </c>
      <c r="AI37" s="33">
        <f t="shared" ref="AI37:AS37" si="12">AI33*$D$35</f>
        <v>0</v>
      </c>
      <c r="AJ37" s="33">
        <f t="shared" si="12"/>
        <v>0</v>
      </c>
      <c r="AK37" s="33">
        <f t="shared" si="12"/>
        <v>0</v>
      </c>
      <c r="AL37" s="33">
        <f t="shared" si="12"/>
        <v>0</v>
      </c>
      <c r="AM37" s="33">
        <f t="shared" si="12"/>
        <v>0</v>
      </c>
      <c r="AN37" s="33">
        <f t="shared" si="12"/>
        <v>0</v>
      </c>
      <c r="AO37" s="33">
        <f t="shared" si="12"/>
        <v>0</v>
      </c>
      <c r="AP37" s="33">
        <f t="shared" si="12"/>
        <v>0</v>
      </c>
      <c r="AQ37" s="33">
        <f t="shared" si="12"/>
        <v>0</v>
      </c>
      <c r="AR37" s="33">
        <f t="shared" si="12"/>
        <v>0</v>
      </c>
      <c r="AS37" s="33">
        <f t="shared" si="12"/>
        <v>0</v>
      </c>
      <c r="AT37" s="35">
        <f t="shared" ref="AT37" si="13">+SUM(AH37:AS37)</f>
        <v>0</v>
      </c>
      <c r="AU37" s="33"/>
      <c r="AV37" s="33">
        <f>AV33*$D$35</f>
        <v>0</v>
      </c>
      <c r="AW37" s="33">
        <f t="shared" ref="AW37:BG37" si="14">AW33*$D$35</f>
        <v>0</v>
      </c>
      <c r="AX37" s="33">
        <f t="shared" si="14"/>
        <v>0</v>
      </c>
      <c r="AY37" s="33">
        <f t="shared" si="14"/>
        <v>0</v>
      </c>
      <c r="AZ37" s="33">
        <f t="shared" si="14"/>
        <v>0</v>
      </c>
      <c r="BA37" s="33">
        <f t="shared" si="14"/>
        <v>0</v>
      </c>
      <c r="BB37" s="33">
        <f t="shared" si="14"/>
        <v>0</v>
      </c>
      <c r="BC37" s="33">
        <f t="shared" si="14"/>
        <v>0</v>
      </c>
      <c r="BD37" s="33">
        <f t="shared" si="14"/>
        <v>0</v>
      </c>
      <c r="BE37" s="33">
        <f t="shared" si="14"/>
        <v>0</v>
      </c>
      <c r="BF37" s="33">
        <f t="shared" si="14"/>
        <v>0</v>
      </c>
      <c r="BG37" s="33">
        <f t="shared" si="14"/>
        <v>0</v>
      </c>
      <c r="BH37" s="35">
        <f t="shared" ref="BH37" si="15">+SUM(AV37:BG37)</f>
        <v>0</v>
      </c>
      <c r="BI37" s="33"/>
      <c r="BJ37" s="33">
        <f>BJ33*$D$35</f>
        <v>0</v>
      </c>
      <c r="BK37" s="33">
        <f t="shared" ref="BK37:BU37" si="16">BK33*$D$35</f>
        <v>0</v>
      </c>
      <c r="BL37" s="33">
        <f t="shared" si="16"/>
        <v>0</v>
      </c>
      <c r="BM37" s="33">
        <f t="shared" si="16"/>
        <v>0</v>
      </c>
      <c r="BN37" s="33">
        <f t="shared" si="16"/>
        <v>0</v>
      </c>
      <c r="BO37" s="33">
        <f t="shared" si="16"/>
        <v>0</v>
      </c>
      <c r="BP37" s="33">
        <f t="shared" si="16"/>
        <v>0</v>
      </c>
      <c r="BQ37" s="33">
        <f t="shared" si="16"/>
        <v>0</v>
      </c>
      <c r="BR37" s="33">
        <f t="shared" si="16"/>
        <v>0</v>
      </c>
      <c r="BS37" s="33">
        <f t="shared" si="16"/>
        <v>0</v>
      </c>
      <c r="BT37" s="33">
        <f t="shared" si="16"/>
        <v>0</v>
      </c>
      <c r="BU37" s="33">
        <f t="shared" si="16"/>
        <v>0</v>
      </c>
      <c r="BV37" s="35">
        <f t="shared" ref="BV37" si="17">+SUM(BJ37:BU37)</f>
        <v>0</v>
      </c>
    </row>
    <row r="38" spans="2:74" x14ac:dyDescent="0.45">
      <c r="R38" s="25"/>
      <c r="AF38" s="25"/>
      <c r="AT38" s="25"/>
      <c r="BH38" s="25"/>
      <c r="BV38" s="25"/>
    </row>
    <row r="39" spans="2:74" x14ac:dyDescent="0.45">
      <c r="B39" t="s">
        <v>34</v>
      </c>
      <c r="C39" s="58"/>
      <c r="D39" s="58"/>
      <c r="E39" s="36"/>
      <c r="F39" s="37">
        <f t="shared" ref="F39:Q39" si="18">ROUND(F33/4/6,0)</f>
        <v>0</v>
      </c>
      <c r="G39" s="37">
        <f t="shared" si="18"/>
        <v>0</v>
      </c>
      <c r="H39" s="37">
        <f t="shared" si="18"/>
        <v>0</v>
      </c>
      <c r="I39" s="37">
        <f t="shared" si="18"/>
        <v>0</v>
      </c>
      <c r="J39" s="37">
        <f t="shared" si="18"/>
        <v>0</v>
      </c>
      <c r="K39" s="37">
        <f t="shared" si="18"/>
        <v>0</v>
      </c>
      <c r="L39" s="37">
        <f t="shared" si="18"/>
        <v>0</v>
      </c>
      <c r="M39" s="37">
        <f t="shared" si="18"/>
        <v>0</v>
      </c>
      <c r="N39" s="37">
        <f t="shared" si="18"/>
        <v>0</v>
      </c>
      <c r="O39" s="37">
        <f t="shared" si="18"/>
        <v>0</v>
      </c>
      <c r="P39" s="37">
        <f t="shared" si="18"/>
        <v>0</v>
      </c>
      <c r="Q39" s="37">
        <f t="shared" si="18"/>
        <v>0</v>
      </c>
      <c r="R39" s="25"/>
      <c r="T39" s="37">
        <f>ROUND(T33/4/6,0)</f>
        <v>0</v>
      </c>
      <c r="U39" s="37">
        <f t="shared" ref="U39:AE39" si="19">ROUND(U33/4/6,0)</f>
        <v>0</v>
      </c>
      <c r="V39" s="37">
        <f t="shared" si="19"/>
        <v>0</v>
      </c>
      <c r="W39" s="37">
        <f t="shared" si="19"/>
        <v>0</v>
      </c>
      <c r="X39" s="37">
        <f t="shared" si="19"/>
        <v>0</v>
      </c>
      <c r="Y39" s="37">
        <f t="shared" si="19"/>
        <v>0</v>
      </c>
      <c r="Z39" s="37">
        <f t="shared" si="19"/>
        <v>0</v>
      </c>
      <c r="AA39" s="37">
        <f t="shared" si="19"/>
        <v>0</v>
      </c>
      <c r="AB39" s="37">
        <f t="shared" si="19"/>
        <v>0</v>
      </c>
      <c r="AC39" s="37">
        <f t="shared" si="19"/>
        <v>0</v>
      </c>
      <c r="AD39" s="37">
        <f t="shared" si="19"/>
        <v>0</v>
      </c>
      <c r="AE39" s="37">
        <f t="shared" si="19"/>
        <v>0</v>
      </c>
      <c r="AF39" s="25"/>
      <c r="AH39" s="37">
        <f>ROUND(AH33/4/6,0)</f>
        <v>0</v>
      </c>
      <c r="AI39" s="37">
        <f t="shared" ref="AI39:AS39" si="20">ROUND(AI33/4/6,0)</f>
        <v>0</v>
      </c>
      <c r="AJ39" s="37">
        <f t="shared" si="20"/>
        <v>0</v>
      </c>
      <c r="AK39" s="37">
        <f t="shared" si="20"/>
        <v>0</v>
      </c>
      <c r="AL39" s="37">
        <f t="shared" si="20"/>
        <v>0</v>
      </c>
      <c r="AM39" s="37">
        <f t="shared" si="20"/>
        <v>0</v>
      </c>
      <c r="AN39" s="37">
        <f t="shared" si="20"/>
        <v>0</v>
      </c>
      <c r="AO39" s="37">
        <f t="shared" si="20"/>
        <v>0</v>
      </c>
      <c r="AP39" s="37">
        <f t="shared" si="20"/>
        <v>0</v>
      </c>
      <c r="AQ39" s="37">
        <f t="shared" si="20"/>
        <v>0</v>
      </c>
      <c r="AR39" s="37">
        <f t="shared" si="20"/>
        <v>0</v>
      </c>
      <c r="AS39" s="37">
        <f t="shared" si="20"/>
        <v>0</v>
      </c>
      <c r="AT39" s="25"/>
      <c r="AV39" s="37">
        <f>ROUND(AV33/4/6,0)</f>
        <v>0</v>
      </c>
      <c r="AW39" s="37">
        <f t="shared" ref="AW39:BG39" si="21">ROUND(AW33/4/6,0)</f>
        <v>0</v>
      </c>
      <c r="AX39" s="37">
        <f t="shared" si="21"/>
        <v>0</v>
      </c>
      <c r="AY39" s="37">
        <f t="shared" si="21"/>
        <v>0</v>
      </c>
      <c r="AZ39" s="37">
        <f t="shared" si="21"/>
        <v>0</v>
      </c>
      <c r="BA39" s="37">
        <f t="shared" si="21"/>
        <v>0</v>
      </c>
      <c r="BB39" s="37">
        <f t="shared" si="21"/>
        <v>0</v>
      </c>
      <c r="BC39" s="37">
        <f t="shared" si="21"/>
        <v>0</v>
      </c>
      <c r="BD39" s="37">
        <f t="shared" si="21"/>
        <v>0</v>
      </c>
      <c r="BE39" s="37">
        <f t="shared" si="21"/>
        <v>0</v>
      </c>
      <c r="BF39" s="37">
        <f t="shared" si="21"/>
        <v>0</v>
      </c>
      <c r="BG39" s="37">
        <f t="shared" si="21"/>
        <v>0</v>
      </c>
      <c r="BH39" s="25"/>
      <c r="BJ39" s="37">
        <f>ROUND(BJ33/4/6,0)</f>
        <v>0</v>
      </c>
      <c r="BK39" s="37">
        <f t="shared" ref="BK39:BU39" si="22">ROUND(BK33/4/6,0)</f>
        <v>0</v>
      </c>
      <c r="BL39" s="37">
        <f t="shared" si="22"/>
        <v>0</v>
      </c>
      <c r="BM39" s="37">
        <f t="shared" si="22"/>
        <v>0</v>
      </c>
      <c r="BN39" s="37">
        <f t="shared" si="22"/>
        <v>0</v>
      </c>
      <c r="BO39" s="37">
        <f t="shared" si="22"/>
        <v>0</v>
      </c>
      <c r="BP39" s="37">
        <f t="shared" si="22"/>
        <v>0</v>
      </c>
      <c r="BQ39" s="37">
        <f t="shared" si="22"/>
        <v>0</v>
      </c>
      <c r="BR39" s="37">
        <f t="shared" si="22"/>
        <v>0</v>
      </c>
      <c r="BS39" s="37">
        <f t="shared" si="22"/>
        <v>0</v>
      </c>
      <c r="BT39" s="37">
        <f t="shared" si="22"/>
        <v>0</v>
      </c>
      <c r="BU39" s="37">
        <f t="shared" si="22"/>
        <v>0</v>
      </c>
      <c r="BV39" s="25"/>
    </row>
    <row r="40" spans="2:74" x14ac:dyDescent="0.45">
      <c r="R40" s="25"/>
      <c r="AF40" s="25"/>
      <c r="AT40" s="25"/>
      <c r="BH40" s="25"/>
      <c r="BV40" s="25"/>
    </row>
    <row r="41" spans="2:74" ht="14.65" thickBot="1" x14ac:dyDescent="0.5">
      <c r="B41" s="18" t="s">
        <v>35</v>
      </c>
      <c r="C41" s="70"/>
      <c r="R41" s="25"/>
      <c r="AF41" s="25"/>
      <c r="AT41" s="25"/>
      <c r="BH41" s="25"/>
      <c r="BV41" s="25"/>
    </row>
    <row r="42" spans="2:74" ht="14.65" thickBot="1" x14ac:dyDescent="0.5">
      <c r="B42" t="s">
        <v>67</v>
      </c>
      <c r="C42" s="71">
        <v>0.18</v>
      </c>
      <c r="D42" s="62">
        <f>+D9</f>
        <v>0</v>
      </c>
      <c r="F42" s="6">
        <f>-F72</f>
        <v>0</v>
      </c>
      <c r="G42" s="6">
        <f t="shared" ref="G42:Q42" si="23">-G72</f>
        <v>0</v>
      </c>
      <c r="H42" s="6">
        <f t="shared" si="23"/>
        <v>0</v>
      </c>
      <c r="I42" s="6">
        <f t="shared" si="23"/>
        <v>0</v>
      </c>
      <c r="J42" s="6">
        <f t="shared" si="23"/>
        <v>0</v>
      </c>
      <c r="K42" s="6">
        <f t="shared" si="23"/>
        <v>0</v>
      </c>
      <c r="L42" s="6">
        <f t="shared" si="23"/>
        <v>0</v>
      </c>
      <c r="M42" s="6">
        <f t="shared" si="23"/>
        <v>0</v>
      </c>
      <c r="N42" s="6">
        <f t="shared" si="23"/>
        <v>0</v>
      </c>
      <c r="O42" s="6">
        <f t="shared" si="23"/>
        <v>0</v>
      </c>
      <c r="P42" s="6">
        <f t="shared" si="23"/>
        <v>0</v>
      </c>
      <c r="Q42" s="6">
        <f t="shared" si="23"/>
        <v>0</v>
      </c>
      <c r="R42" s="29">
        <f>SUM(F42:Q42)</f>
        <v>0</v>
      </c>
      <c r="T42" s="6">
        <f>-T72</f>
        <v>0</v>
      </c>
      <c r="U42" s="6">
        <f t="shared" ref="U42:AE42" si="24">-U72</f>
        <v>0</v>
      </c>
      <c r="V42" s="6">
        <f t="shared" si="24"/>
        <v>0</v>
      </c>
      <c r="W42" s="6">
        <f t="shared" si="24"/>
        <v>0</v>
      </c>
      <c r="X42" s="6">
        <f t="shared" si="24"/>
        <v>0</v>
      </c>
      <c r="Y42" s="6">
        <f t="shared" si="24"/>
        <v>0</v>
      </c>
      <c r="Z42" s="6">
        <f t="shared" si="24"/>
        <v>0</v>
      </c>
      <c r="AA42" s="6">
        <f t="shared" si="24"/>
        <v>0</v>
      </c>
      <c r="AB42" s="6">
        <f t="shared" si="24"/>
        <v>0</v>
      </c>
      <c r="AC42" s="6">
        <f t="shared" si="24"/>
        <v>0</v>
      </c>
      <c r="AD42" s="6">
        <f t="shared" si="24"/>
        <v>0</v>
      </c>
      <c r="AE42" s="6">
        <f t="shared" si="24"/>
        <v>0</v>
      </c>
      <c r="AF42" s="29">
        <f>SUM(T42:AE42)</f>
        <v>0</v>
      </c>
      <c r="AH42" s="6">
        <f>-AH72</f>
        <v>0</v>
      </c>
      <c r="AI42" s="6">
        <f t="shared" ref="AI42:AS42" si="25">-AI72</f>
        <v>0</v>
      </c>
      <c r="AJ42" s="6">
        <f t="shared" si="25"/>
        <v>0</v>
      </c>
      <c r="AK42" s="6">
        <f t="shared" si="25"/>
        <v>0</v>
      </c>
      <c r="AL42" s="6">
        <f t="shared" si="25"/>
        <v>0</v>
      </c>
      <c r="AM42" s="6">
        <f t="shared" si="25"/>
        <v>0</v>
      </c>
      <c r="AN42" s="6">
        <f t="shared" si="25"/>
        <v>0</v>
      </c>
      <c r="AO42" s="6">
        <f t="shared" si="25"/>
        <v>0</v>
      </c>
      <c r="AP42" s="6">
        <f t="shared" si="25"/>
        <v>0</v>
      </c>
      <c r="AQ42" s="6">
        <f t="shared" si="25"/>
        <v>0</v>
      </c>
      <c r="AR42" s="6">
        <f t="shared" si="25"/>
        <v>0</v>
      </c>
      <c r="AS42" s="6">
        <f t="shared" si="25"/>
        <v>0</v>
      </c>
      <c r="AT42" s="29">
        <f>SUM(AH42:AS42)</f>
        <v>0</v>
      </c>
      <c r="AV42" s="6">
        <f>-AV72</f>
        <v>0</v>
      </c>
      <c r="AW42" s="6">
        <f t="shared" ref="AW42:BG42" si="26">-AW72</f>
        <v>0</v>
      </c>
      <c r="AX42" s="6">
        <f t="shared" si="26"/>
        <v>0</v>
      </c>
      <c r="AY42" s="6">
        <f t="shared" si="26"/>
        <v>0</v>
      </c>
      <c r="AZ42" s="6">
        <f t="shared" si="26"/>
        <v>0</v>
      </c>
      <c r="BA42" s="6">
        <f t="shared" si="26"/>
        <v>0</v>
      </c>
      <c r="BB42" s="6">
        <f t="shared" si="26"/>
        <v>0</v>
      </c>
      <c r="BC42" s="6">
        <f t="shared" si="26"/>
        <v>0</v>
      </c>
      <c r="BD42" s="6">
        <f t="shared" si="26"/>
        <v>0</v>
      </c>
      <c r="BE42" s="6">
        <f t="shared" si="26"/>
        <v>0</v>
      </c>
      <c r="BF42" s="6">
        <f t="shared" si="26"/>
        <v>0</v>
      </c>
      <c r="BG42" s="6">
        <f t="shared" si="26"/>
        <v>0</v>
      </c>
      <c r="BH42" s="29">
        <f>SUM(AV42:BG42)</f>
        <v>0</v>
      </c>
      <c r="BJ42" s="6">
        <f>-BJ72</f>
        <v>0</v>
      </c>
      <c r="BK42" s="6">
        <f t="shared" ref="BK42:BU42" si="27">-BK72</f>
        <v>0</v>
      </c>
      <c r="BL42" s="6">
        <f t="shared" si="27"/>
        <v>0</v>
      </c>
      <c r="BM42" s="6">
        <f t="shared" si="27"/>
        <v>0</v>
      </c>
      <c r="BN42" s="6">
        <f t="shared" si="27"/>
        <v>0</v>
      </c>
      <c r="BO42" s="6">
        <f t="shared" si="27"/>
        <v>0</v>
      </c>
      <c r="BP42" s="6">
        <f t="shared" si="27"/>
        <v>0</v>
      </c>
      <c r="BQ42" s="6">
        <f t="shared" si="27"/>
        <v>0</v>
      </c>
      <c r="BR42" s="6">
        <f t="shared" si="27"/>
        <v>0</v>
      </c>
      <c r="BS42" s="6">
        <f t="shared" si="27"/>
        <v>0</v>
      </c>
      <c r="BT42" s="6">
        <f t="shared" si="27"/>
        <v>0</v>
      </c>
      <c r="BU42" s="6">
        <f t="shared" si="27"/>
        <v>0</v>
      </c>
      <c r="BV42" s="29">
        <f>SUM(BJ42:BU42)</f>
        <v>0</v>
      </c>
    </row>
    <row r="43" spans="2:74" x14ac:dyDescent="0.45">
      <c r="B43" t="s">
        <v>36</v>
      </c>
      <c r="C43" s="60"/>
      <c r="D43" s="63"/>
      <c r="E43" s="15"/>
      <c r="F43" s="6">
        <f>$D43/12</f>
        <v>0</v>
      </c>
      <c r="G43" s="6">
        <f t="shared" ref="G43:Q43" si="28">$D43/12</f>
        <v>0</v>
      </c>
      <c r="H43" s="6">
        <f t="shared" si="28"/>
        <v>0</v>
      </c>
      <c r="I43" s="6">
        <f t="shared" si="28"/>
        <v>0</v>
      </c>
      <c r="J43" s="6">
        <f t="shared" si="28"/>
        <v>0</v>
      </c>
      <c r="K43" s="6">
        <f t="shared" si="28"/>
        <v>0</v>
      </c>
      <c r="L43" s="6">
        <f t="shared" si="28"/>
        <v>0</v>
      </c>
      <c r="M43" s="6">
        <f t="shared" si="28"/>
        <v>0</v>
      </c>
      <c r="N43" s="6">
        <f t="shared" si="28"/>
        <v>0</v>
      </c>
      <c r="O43" s="6">
        <f t="shared" si="28"/>
        <v>0</v>
      </c>
      <c r="P43" s="6">
        <f t="shared" si="28"/>
        <v>0</v>
      </c>
      <c r="Q43" s="6">
        <f t="shared" si="28"/>
        <v>0</v>
      </c>
      <c r="R43" s="29">
        <f>SUM(F43:Q43)</f>
        <v>0</v>
      </c>
      <c r="T43" s="6">
        <f>$D43/12</f>
        <v>0</v>
      </c>
      <c r="U43" s="6">
        <f t="shared" ref="U43:AE43" si="29">$D43/12</f>
        <v>0</v>
      </c>
      <c r="V43" s="6">
        <f t="shared" si="29"/>
        <v>0</v>
      </c>
      <c r="W43" s="6">
        <f t="shared" si="29"/>
        <v>0</v>
      </c>
      <c r="X43" s="6">
        <f t="shared" si="29"/>
        <v>0</v>
      </c>
      <c r="Y43" s="6">
        <f t="shared" si="29"/>
        <v>0</v>
      </c>
      <c r="Z43" s="6">
        <f t="shared" si="29"/>
        <v>0</v>
      </c>
      <c r="AA43" s="6">
        <f t="shared" si="29"/>
        <v>0</v>
      </c>
      <c r="AB43" s="6">
        <f t="shared" si="29"/>
        <v>0</v>
      </c>
      <c r="AC43" s="6">
        <f t="shared" si="29"/>
        <v>0</v>
      </c>
      <c r="AD43" s="6">
        <f t="shared" si="29"/>
        <v>0</v>
      </c>
      <c r="AE43" s="6">
        <f t="shared" si="29"/>
        <v>0</v>
      </c>
      <c r="AF43" s="29">
        <f>SUM(T43:AE43)</f>
        <v>0</v>
      </c>
      <c r="AH43" s="6">
        <f>$D43/12</f>
        <v>0</v>
      </c>
      <c r="AI43" s="6">
        <f t="shared" ref="AI43:AS43" si="30">$D43/12</f>
        <v>0</v>
      </c>
      <c r="AJ43" s="6">
        <f t="shared" si="30"/>
        <v>0</v>
      </c>
      <c r="AK43" s="6">
        <f t="shared" si="30"/>
        <v>0</v>
      </c>
      <c r="AL43" s="6">
        <f t="shared" si="30"/>
        <v>0</v>
      </c>
      <c r="AM43" s="6">
        <f t="shared" si="30"/>
        <v>0</v>
      </c>
      <c r="AN43" s="6">
        <f t="shared" si="30"/>
        <v>0</v>
      </c>
      <c r="AO43" s="6">
        <f t="shared" si="30"/>
        <v>0</v>
      </c>
      <c r="AP43" s="6">
        <f t="shared" si="30"/>
        <v>0</v>
      </c>
      <c r="AQ43" s="6">
        <f t="shared" si="30"/>
        <v>0</v>
      </c>
      <c r="AR43" s="6">
        <f t="shared" si="30"/>
        <v>0</v>
      </c>
      <c r="AS43" s="6">
        <f t="shared" si="30"/>
        <v>0</v>
      </c>
      <c r="AT43" s="29">
        <f>SUM(AH43:AS43)</f>
        <v>0</v>
      </c>
      <c r="AV43" s="6">
        <f>$D43/12</f>
        <v>0</v>
      </c>
      <c r="AW43" s="6">
        <f t="shared" ref="AW43:BG43" si="31">$D43/12</f>
        <v>0</v>
      </c>
      <c r="AX43" s="6">
        <f t="shared" si="31"/>
        <v>0</v>
      </c>
      <c r="AY43" s="6">
        <f t="shared" si="31"/>
        <v>0</v>
      </c>
      <c r="AZ43" s="6">
        <f t="shared" si="31"/>
        <v>0</v>
      </c>
      <c r="BA43" s="6">
        <f t="shared" si="31"/>
        <v>0</v>
      </c>
      <c r="BB43" s="6">
        <f t="shared" si="31"/>
        <v>0</v>
      </c>
      <c r="BC43" s="6">
        <f t="shared" si="31"/>
        <v>0</v>
      </c>
      <c r="BD43" s="6">
        <f t="shared" si="31"/>
        <v>0</v>
      </c>
      <c r="BE43" s="6">
        <f t="shared" si="31"/>
        <v>0</v>
      </c>
      <c r="BF43" s="6">
        <f t="shared" si="31"/>
        <v>0</v>
      </c>
      <c r="BG43" s="6">
        <f t="shared" si="31"/>
        <v>0</v>
      </c>
      <c r="BH43" s="29">
        <f>SUM(AV43:BG43)</f>
        <v>0</v>
      </c>
      <c r="BJ43" s="6">
        <f>$D43/12</f>
        <v>0</v>
      </c>
      <c r="BK43" s="6">
        <f t="shared" ref="BK43:BU43" si="32">$D43/12</f>
        <v>0</v>
      </c>
      <c r="BL43" s="6">
        <f t="shared" si="32"/>
        <v>0</v>
      </c>
      <c r="BM43" s="6">
        <f t="shared" si="32"/>
        <v>0</v>
      </c>
      <c r="BN43" s="6">
        <f t="shared" si="32"/>
        <v>0</v>
      </c>
      <c r="BO43" s="6">
        <f t="shared" si="32"/>
        <v>0</v>
      </c>
      <c r="BP43" s="6">
        <f t="shared" si="32"/>
        <v>0</v>
      </c>
      <c r="BQ43" s="6">
        <f t="shared" si="32"/>
        <v>0</v>
      </c>
      <c r="BR43" s="6">
        <f t="shared" si="32"/>
        <v>0</v>
      </c>
      <c r="BS43" s="6">
        <f t="shared" si="32"/>
        <v>0</v>
      </c>
      <c r="BT43" s="6">
        <f t="shared" si="32"/>
        <v>0</v>
      </c>
      <c r="BU43" s="6">
        <f t="shared" si="32"/>
        <v>0</v>
      </c>
      <c r="BV43" s="29">
        <f>SUM(BJ43:BU43)</f>
        <v>0</v>
      </c>
    </row>
    <row r="44" spans="2:74" x14ac:dyDescent="0.45">
      <c r="B44" t="s">
        <v>37</v>
      </c>
      <c r="D44" s="63"/>
      <c r="E44" s="15"/>
      <c r="F44" s="6">
        <f t="shared" ref="F44:Q44" si="33">($D44/12)</f>
        <v>0</v>
      </c>
      <c r="G44" s="6">
        <f t="shared" si="33"/>
        <v>0</v>
      </c>
      <c r="H44" s="6">
        <f t="shared" si="33"/>
        <v>0</v>
      </c>
      <c r="I44" s="6">
        <f t="shared" si="33"/>
        <v>0</v>
      </c>
      <c r="J44" s="6">
        <f t="shared" si="33"/>
        <v>0</v>
      </c>
      <c r="K44" s="6">
        <f t="shared" si="33"/>
        <v>0</v>
      </c>
      <c r="L44" s="6">
        <f t="shared" si="33"/>
        <v>0</v>
      </c>
      <c r="M44" s="6">
        <f t="shared" si="33"/>
        <v>0</v>
      </c>
      <c r="N44" s="6">
        <f t="shared" si="33"/>
        <v>0</v>
      </c>
      <c r="O44" s="6">
        <f t="shared" si="33"/>
        <v>0</v>
      </c>
      <c r="P44" s="6">
        <f t="shared" si="33"/>
        <v>0</v>
      </c>
      <c r="Q44" s="6">
        <f t="shared" si="33"/>
        <v>0</v>
      </c>
      <c r="R44" s="29">
        <f t="shared" ref="R44:R54" si="34">SUM(F44:Q44)</f>
        <v>0</v>
      </c>
      <c r="T44" s="6">
        <f t="shared" ref="T44:AE44" si="35">($D44/12)</f>
        <v>0</v>
      </c>
      <c r="U44" s="6">
        <f t="shared" si="35"/>
        <v>0</v>
      </c>
      <c r="V44" s="6">
        <f t="shared" si="35"/>
        <v>0</v>
      </c>
      <c r="W44" s="6">
        <f t="shared" si="35"/>
        <v>0</v>
      </c>
      <c r="X44" s="6">
        <f t="shared" si="35"/>
        <v>0</v>
      </c>
      <c r="Y44" s="6">
        <f t="shared" si="35"/>
        <v>0</v>
      </c>
      <c r="Z44" s="6">
        <f t="shared" si="35"/>
        <v>0</v>
      </c>
      <c r="AA44" s="6">
        <f t="shared" si="35"/>
        <v>0</v>
      </c>
      <c r="AB44" s="6">
        <f t="shared" si="35"/>
        <v>0</v>
      </c>
      <c r="AC44" s="6">
        <f t="shared" si="35"/>
        <v>0</v>
      </c>
      <c r="AD44" s="6">
        <f t="shared" si="35"/>
        <v>0</v>
      </c>
      <c r="AE44" s="6">
        <f t="shared" si="35"/>
        <v>0</v>
      </c>
      <c r="AF44" s="29">
        <f t="shared" ref="AF44:AF60" si="36">+SUM(T44:AE44)</f>
        <v>0</v>
      </c>
      <c r="AH44" s="6">
        <f t="shared" ref="AH44:AS44" si="37">($D44/12)</f>
        <v>0</v>
      </c>
      <c r="AI44" s="6">
        <f t="shared" si="37"/>
        <v>0</v>
      </c>
      <c r="AJ44" s="6">
        <f t="shared" si="37"/>
        <v>0</v>
      </c>
      <c r="AK44" s="6">
        <f t="shared" si="37"/>
        <v>0</v>
      </c>
      <c r="AL44" s="6">
        <f t="shared" si="37"/>
        <v>0</v>
      </c>
      <c r="AM44" s="6">
        <f t="shared" si="37"/>
        <v>0</v>
      </c>
      <c r="AN44" s="6">
        <f t="shared" si="37"/>
        <v>0</v>
      </c>
      <c r="AO44" s="6">
        <f t="shared" si="37"/>
        <v>0</v>
      </c>
      <c r="AP44" s="6">
        <f t="shared" si="37"/>
        <v>0</v>
      </c>
      <c r="AQ44" s="6">
        <f t="shared" si="37"/>
        <v>0</v>
      </c>
      <c r="AR44" s="6">
        <f t="shared" si="37"/>
        <v>0</v>
      </c>
      <c r="AS44" s="6">
        <f t="shared" si="37"/>
        <v>0</v>
      </c>
      <c r="AT44" s="29">
        <f t="shared" ref="AT44:AT59" si="38">+SUM(AH44:AS44)</f>
        <v>0</v>
      </c>
      <c r="AV44" s="6">
        <f t="shared" ref="AV44:BG44" si="39">($D44/12)</f>
        <v>0</v>
      </c>
      <c r="AW44" s="6">
        <f t="shared" si="39"/>
        <v>0</v>
      </c>
      <c r="AX44" s="6">
        <f t="shared" si="39"/>
        <v>0</v>
      </c>
      <c r="AY44" s="6">
        <f t="shared" si="39"/>
        <v>0</v>
      </c>
      <c r="AZ44" s="6">
        <f t="shared" si="39"/>
        <v>0</v>
      </c>
      <c r="BA44" s="6">
        <f t="shared" si="39"/>
        <v>0</v>
      </c>
      <c r="BB44" s="6">
        <f t="shared" si="39"/>
        <v>0</v>
      </c>
      <c r="BC44" s="6">
        <f t="shared" si="39"/>
        <v>0</v>
      </c>
      <c r="BD44" s="6">
        <f t="shared" si="39"/>
        <v>0</v>
      </c>
      <c r="BE44" s="6">
        <f t="shared" si="39"/>
        <v>0</v>
      </c>
      <c r="BF44" s="6">
        <f t="shared" si="39"/>
        <v>0</v>
      </c>
      <c r="BG44" s="6">
        <f t="shared" si="39"/>
        <v>0</v>
      </c>
      <c r="BH44" s="29">
        <f t="shared" ref="BH44:BH59" si="40">+SUM(AV44:BG44)</f>
        <v>0</v>
      </c>
      <c r="BJ44" s="6">
        <f t="shared" ref="BJ44:BU44" si="41">($D44/12)</f>
        <v>0</v>
      </c>
      <c r="BK44" s="6">
        <f t="shared" si="41"/>
        <v>0</v>
      </c>
      <c r="BL44" s="6">
        <f t="shared" si="41"/>
        <v>0</v>
      </c>
      <c r="BM44" s="6">
        <f t="shared" si="41"/>
        <v>0</v>
      </c>
      <c r="BN44" s="6">
        <f t="shared" si="41"/>
        <v>0</v>
      </c>
      <c r="BO44" s="6">
        <f t="shared" si="41"/>
        <v>0</v>
      </c>
      <c r="BP44" s="6">
        <f t="shared" si="41"/>
        <v>0</v>
      </c>
      <c r="BQ44" s="6">
        <f t="shared" si="41"/>
        <v>0</v>
      </c>
      <c r="BR44" s="6">
        <f t="shared" si="41"/>
        <v>0</v>
      </c>
      <c r="BS44" s="6">
        <f t="shared" si="41"/>
        <v>0</v>
      </c>
      <c r="BT44" s="6">
        <f t="shared" si="41"/>
        <v>0</v>
      </c>
      <c r="BU44" s="6">
        <f t="shared" si="41"/>
        <v>0</v>
      </c>
      <c r="BV44" s="29">
        <f t="shared" ref="BV44:BV59" si="42">+SUM(BJ44:BU44)</f>
        <v>0</v>
      </c>
    </row>
    <row r="45" spans="2:74" x14ac:dyDescent="0.45">
      <c r="B45" t="s">
        <v>68</v>
      </c>
      <c r="C45" s="68"/>
      <c r="D45" s="64"/>
      <c r="E45" s="15"/>
      <c r="F45" s="6">
        <f>((F$39*6*4)*$C$45*$D$45)</f>
        <v>0</v>
      </c>
      <c r="G45" s="6">
        <f>((G$39*6*4)*$C$45*$D$45)</f>
        <v>0</v>
      </c>
      <c r="H45" s="6">
        <f>((H$39*6*4)*$C$45*$D$45)</f>
        <v>0</v>
      </c>
      <c r="I45" s="6">
        <f t="shared" ref="I45:Q45" si="43">((I$39*6*4)*$C$45*$D$45)</f>
        <v>0</v>
      </c>
      <c r="J45" s="6">
        <f t="shared" si="43"/>
        <v>0</v>
      </c>
      <c r="K45" s="6">
        <f t="shared" si="43"/>
        <v>0</v>
      </c>
      <c r="L45" s="6">
        <f t="shared" si="43"/>
        <v>0</v>
      </c>
      <c r="M45" s="6">
        <f t="shared" si="43"/>
        <v>0</v>
      </c>
      <c r="N45" s="6">
        <f t="shared" si="43"/>
        <v>0</v>
      </c>
      <c r="O45" s="6">
        <f t="shared" si="43"/>
        <v>0</v>
      </c>
      <c r="P45" s="6">
        <f t="shared" si="43"/>
        <v>0</v>
      </c>
      <c r="Q45" s="6">
        <f t="shared" si="43"/>
        <v>0</v>
      </c>
      <c r="R45" s="29">
        <f t="shared" si="34"/>
        <v>0</v>
      </c>
      <c r="T45" s="6">
        <f t="shared" ref="T45:AE45" si="44">((T$39*6*4)*$C$45*$D$45)</f>
        <v>0</v>
      </c>
      <c r="U45" s="6">
        <f t="shared" si="44"/>
        <v>0</v>
      </c>
      <c r="V45" s="6">
        <f t="shared" si="44"/>
        <v>0</v>
      </c>
      <c r="W45" s="6">
        <f t="shared" si="44"/>
        <v>0</v>
      </c>
      <c r="X45" s="6">
        <f t="shared" si="44"/>
        <v>0</v>
      </c>
      <c r="Y45" s="6">
        <f t="shared" si="44"/>
        <v>0</v>
      </c>
      <c r="Z45" s="6">
        <f t="shared" si="44"/>
        <v>0</v>
      </c>
      <c r="AA45" s="6">
        <f t="shared" si="44"/>
        <v>0</v>
      </c>
      <c r="AB45" s="6">
        <f t="shared" si="44"/>
        <v>0</v>
      </c>
      <c r="AC45" s="6">
        <f t="shared" si="44"/>
        <v>0</v>
      </c>
      <c r="AD45" s="6">
        <f t="shared" si="44"/>
        <v>0</v>
      </c>
      <c r="AE45" s="6">
        <f t="shared" si="44"/>
        <v>0</v>
      </c>
      <c r="AF45" s="29">
        <f t="shared" ref="AF45" si="45">SUM(T45:AE45)</f>
        <v>0</v>
      </c>
      <c r="AH45" s="6">
        <f t="shared" ref="AH45:AS45" si="46">((AH$39*6*4)*$C$45*$D$45)</f>
        <v>0</v>
      </c>
      <c r="AI45" s="6">
        <f t="shared" si="46"/>
        <v>0</v>
      </c>
      <c r="AJ45" s="6">
        <f t="shared" si="46"/>
        <v>0</v>
      </c>
      <c r="AK45" s="6">
        <f t="shared" si="46"/>
        <v>0</v>
      </c>
      <c r="AL45" s="6">
        <f t="shared" si="46"/>
        <v>0</v>
      </c>
      <c r="AM45" s="6">
        <f t="shared" si="46"/>
        <v>0</v>
      </c>
      <c r="AN45" s="6">
        <f t="shared" si="46"/>
        <v>0</v>
      </c>
      <c r="AO45" s="6">
        <f t="shared" si="46"/>
        <v>0</v>
      </c>
      <c r="AP45" s="6">
        <f t="shared" si="46"/>
        <v>0</v>
      </c>
      <c r="AQ45" s="6">
        <f t="shared" si="46"/>
        <v>0</v>
      </c>
      <c r="AR45" s="6">
        <f t="shared" si="46"/>
        <v>0</v>
      </c>
      <c r="AS45" s="6">
        <f t="shared" si="46"/>
        <v>0</v>
      </c>
      <c r="AT45" s="29">
        <f t="shared" ref="AT45" si="47">SUM(AH45:AS45)</f>
        <v>0</v>
      </c>
      <c r="AV45" s="6">
        <f t="shared" ref="AV45:BG45" si="48">((AV$39*6*4)*$C$45*$D$45)</f>
        <v>0</v>
      </c>
      <c r="AW45" s="6">
        <f t="shared" si="48"/>
        <v>0</v>
      </c>
      <c r="AX45" s="6">
        <f t="shared" si="48"/>
        <v>0</v>
      </c>
      <c r="AY45" s="6">
        <f t="shared" si="48"/>
        <v>0</v>
      </c>
      <c r="AZ45" s="6">
        <f t="shared" si="48"/>
        <v>0</v>
      </c>
      <c r="BA45" s="6">
        <f t="shared" si="48"/>
        <v>0</v>
      </c>
      <c r="BB45" s="6">
        <f t="shared" si="48"/>
        <v>0</v>
      </c>
      <c r="BC45" s="6">
        <f t="shared" si="48"/>
        <v>0</v>
      </c>
      <c r="BD45" s="6">
        <f t="shared" si="48"/>
        <v>0</v>
      </c>
      <c r="BE45" s="6">
        <f t="shared" si="48"/>
        <v>0</v>
      </c>
      <c r="BF45" s="6">
        <f t="shared" si="48"/>
        <v>0</v>
      </c>
      <c r="BG45" s="6">
        <f t="shared" si="48"/>
        <v>0</v>
      </c>
      <c r="BH45" s="29">
        <f t="shared" ref="BH45" si="49">SUM(AV45:BG45)</f>
        <v>0</v>
      </c>
      <c r="BJ45" s="6">
        <f t="shared" ref="BJ45:BU45" si="50">((BJ$39*6*4)*$C$45*$D$45)</f>
        <v>0</v>
      </c>
      <c r="BK45" s="6">
        <f t="shared" si="50"/>
        <v>0</v>
      </c>
      <c r="BL45" s="6">
        <f t="shared" si="50"/>
        <v>0</v>
      </c>
      <c r="BM45" s="6">
        <f t="shared" si="50"/>
        <v>0</v>
      </c>
      <c r="BN45" s="6">
        <f t="shared" si="50"/>
        <v>0</v>
      </c>
      <c r="BO45" s="6">
        <f t="shared" si="50"/>
        <v>0</v>
      </c>
      <c r="BP45" s="6">
        <f t="shared" si="50"/>
        <v>0</v>
      </c>
      <c r="BQ45" s="6">
        <f t="shared" si="50"/>
        <v>0</v>
      </c>
      <c r="BR45" s="6">
        <f t="shared" si="50"/>
        <v>0</v>
      </c>
      <c r="BS45" s="6">
        <f t="shared" si="50"/>
        <v>0</v>
      </c>
      <c r="BT45" s="6">
        <f t="shared" si="50"/>
        <v>0</v>
      </c>
      <c r="BU45" s="6">
        <f t="shared" si="50"/>
        <v>0</v>
      </c>
      <c r="BV45" s="29">
        <f t="shared" ref="BV45" si="51">SUM(BJ45:BU45)</f>
        <v>0</v>
      </c>
    </row>
    <row r="46" spans="2:74" x14ac:dyDescent="0.45">
      <c r="B46" t="s">
        <v>38</v>
      </c>
      <c r="D46" s="65"/>
      <c r="F46" s="15">
        <f t="shared" ref="F46:Q46" si="52">$D46</f>
        <v>0</v>
      </c>
      <c r="G46" s="15">
        <f t="shared" si="52"/>
        <v>0</v>
      </c>
      <c r="H46" s="15">
        <f t="shared" si="52"/>
        <v>0</v>
      </c>
      <c r="I46" s="15">
        <f t="shared" si="52"/>
        <v>0</v>
      </c>
      <c r="J46" s="15">
        <f t="shared" si="52"/>
        <v>0</v>
      </c>
      <c r="K46" s="15">
        <f t="shared" si="52"/>
        <v>0</v>
      </c>
      <c r="L46" s="15">
        <f t="shared" si="52"/>
        <v>0</v>
      </c>
      <c r="M46" s="15">
        <f t="shared" si="52"/>
        <v>0</v>
      </c>
      <c r="N46" s="15">
        <f t="shared" si="52"/>
        <v>0</v>
      </c>
      <c r="O46" s="15">
        <f t="shared" si="52"/>
        <v>0</v>
      </c>
      <c r="P46" s="15">
        <f t="shared" si="52"/>
        <v>0</v>
      </c>
      <c r="Q46" s="15">
        <f t="shared" si="52"/>
        <v>0</v>
      </c>
      <c r="R46" s="29">
        <f t="shared" si="34"/>
        <v>0</v>
      </c>
      <c r="T46" s="15">
        <f t="shared" ref="T46:AE46" si="53">$D46</f>
        <v>0</v>
      </c>
      <c r="U46" s="15">
        <f t="shared" si="53"/>
        <v>0</v>
      </c>
      <c r="V46" s="15">
        <f t="shared" si="53"/>
        <v>0</v>
      </c>
      <c r="W46" s="15">
        <f t="shared" si="53"/>
        <v>0</v>
      </c>
      <c r="X46" s="15">
        <f t="shared" si="53"/>
        <v>0</v>
      </c>
      <c r="Y46" s="15">
        <f t="shared" si="53"/>
        <v>0</v>
      </c>
      <c r="Z46" s="15">
        <f t="shared" si="53"/>
        <v>0</v>
      </c>
      <c r="AA46" s="15">
        <f t="shared" si="53"/>
        <v>0</v>
      </c>
      <c r="AB46" s="15">
        <f t="shared" si="53"/>
        <v>0</v>
      </c>
      <c r="AC46" s="15">
        <f t="shared" si="53"/>
        <v>0</v>
      </c>
      <c r="AD46" s="15">
        <f t="shared" si="53"/>
        <v>0</v>
      </c>
      <c r="AE46" s="15">
        <f t="shared" si="53"/>
        <v>0</v>
      </c>
      <c r="AF46" s="29">
        <f t="shared" si="36"/>
        <v>0</v>
      </c>
      <c r="AH46" s="15">
        <f t="shared" ref="AH46:AS46" si="54">$D46</f>
        <v>0</v>
      </c>
      <c r="AI46" s="15">
        <f t="shared" si="54"/>
        <v>0</v>
      </c>
      <c r="AJ46" s="15">
        <f t="shared" si="54"/>
        <v>0</v>
      </c>
      <c r="AK46" s="15">
        <f t="shared" si="54"/>
        <v>0</v>
      </c>
      <c r="AL46" s="15">
        <f t="shared" si="54"/>
        <v>0</v>
      </c>
      <c r="AM46" s="15">
        <f t="shared" si="54"/>
        <v>0</v>
      </c>
      <c r="AN46" s="15">
        <f t="shared" si="54"/>
        <v>0</v>
      </c>
      <c r="AO46" s="15">
        <f t="shared" si="54"/>
        <v>0</v>
      </c>
      <c r="AP46" s="15">
        <f t="shared" si="54"/>
        <v>0</v>
      </c>
      <c r="AQ46" s="15">
        <f t="shared" si="54"/>
        <v>0</v>
      </c>
      <c r="AR46" s="15">
        <f t="shared" si="54"/>
        <v>0</v>
      </c>
      <c r="AS46" s="15">
        <f t="shared" si="54"/>
        <v>0</v>
      </c>
      <c r="AT46" s="29">
        <f t="shared" si="38"/>
        <v>0</v>
      </c>
      <c r="AV46" s="15">
        <f t="shared" ref="AV46:BG46" si="55">$D46</f>
        <v>0</v>
      </c>
      <c r="AW46" s="15">
        <f t="shared" si="55"/>
        <v>0</v>
      </c>
      <c r="AX46" s="15">
        <f t="shared" si="55"/>
        <v>0</v>
      </c>
      <c r="AY46" s="15">
        <f t="shared" si="55"/>
        <v>0</v>
      </c>
      <c r="AZ46" s="15">
        <f t="shared" si="55"/>
        <v>0</v>
      </c>
      <c r="BA46" s="15">
        <f t="shared" si="55"/>
        <v>0</v>
      </c>
      <c r="BB46" s="15">
        <f t="shared" si="55"/>
        <v>0</v>
      </c>
      <c r="BC46" s="15">
        <f t="shared" si="55"/>
        <v>0</v>
      </c>
      <c r="BD46" s="15">
        <f t="shared" si="55"/>
        <v>0</v>
      </c>
      <c r="BE46" s="15">
        <f t="shared" si="55"/>
        <v>0</v>
      </c>
      <c r="BF46" s="15">
        <f t="shared" si="55"/>
        <v>0</v>
      </c>
      <c r="BG46" s="15">
        <f t="shared" si="55"/>
        <v>0</v>
      </c>
      <c r="BH46" s="29">
        <f t="shared" si="40"/>
        <v>0</v>
      </c>
      <c r="BJ46" s="15">
        <f t="shared" ref="BJ46:BU46" si="56">$D46</f>
        <v>0</v>
      </c>
      <c r="BK46" s="15">
        <f t="shared" si="56"/>
        <v>0</v>
      </c>
      <c r="BL46" s="15">
        <f t="shared" si="56"/>
        <v>0</v>
      </c>
      <c r="BM46" s="15">
        <f t="shared" si="56"/>
        <v>0</v>
      </c>
      <c r="BN46" s="15">
        <f t="shared" si="56"/>
        <v>0</v>
      </c>
      <c r="BO46" s="15">
        <f t="shared" si="56"/>
        <v>0</v>
      </c>
      <c r="BP46" s="15">
        <f t="shared" si="56"/>
        <v>0</v>
      </c>
      <c r="BQ46" s="15">
        <f t="shared" si="56"/>
        <v>0</v>
      </c>
      <c r="BR46" s="15">
        <f t="shared" si="56"/>
        <v>0</v>
      </c>
      <c r="BS46" s="15">
        <f t="shared" si="56"/>
        <v>0</v>
      </c>
      <c r="BT46" s="15">
        <f t="shared" si="56"/>
        <v>0</v>
      </c>
      <c r="BU46" s="15">
        <f t="shared" si="56"/>
        <v>0</v>
      </c>
      <c r="BV46" s="29">
        <f t="shared" si="42"/>
        <v>0</v>
      </c>
    </row>
    <row r="47" spans="2:74" x14ac:dyDescent="0.45">
      <c r="B47" t="s">
        <v>39</v>
      </c>
      <c r="D47" s="64"/>
      <c r="F47" s="8">
        <f>+$D$47</f>
        <v>0</v>
      </c>
      <c r="G47" s="8">
        <f t="shared" ref="G47:Q47" si="57">+$D$47</f>
        <v>0</v>
      </c>
      <c r="H47" s="8">
        <f t="shared" si="57"/>
        <v>0</v>
      </c>
      <c r="I47" s="8">
        <f t="shared" si="57"/>
        <v>0</v>
      </c>
      <c r="J47" s="8">
        <f t="shared" si="57"/>
        <v>0</v>
      </c>
      <c r="K47" s="8">
        <f t="shared" si="57"/>
        <v>0</v>
      </c>
      <c r="L47" s="8">
        <f t="shared" si="57"/>
        <v>0</v>
      </c>
      <c r="M47" s="8">
        <f t="shared" si="57"/>
        <v>0</v>
      </c>
      <c r="N47" s="8">
        <f t="shared" si="57"/>
        <v>0</v>
      </c>
      <c r="O47" s="8">
        <f t="shared" si="57"/>
        <v>0</v>
      </c>
      <c r="P47" s="8">
        <f t="shared" si="57"/>
        <v>0</v>
      </c>
      <c r="Q47" s="8">
        <f t="shared" si="57"/>
        <v>0</v>
      </c>
      <c r="R47" s="29">
        <f t="shared" ref="R47" si="58">SUM(F47:Q47)</f>
        <v>0</v>
      </c>
      <c r="T47" s="8">
        <f>+$D$47</f>
        <v>0</v>
      </c>
      <c r="U47" s="8">
        <f t="shared" ref="U47:AE47" si="59">+$D$47</f>
        <v>0</v>
      </c>
      <c r="V47" s="8">
        <f t="shared" si="59"/>
        <v>0</v>
      </c>
      <c r="W47" s="8">
        <f t="shared" si="59"/>
        <v>0</v>
      </c>
      <c r="X47" s="8">
        <f t="shared" si="59"/>
        <v>0</v>
      </c>
      <c r="Y47" s="8">
        <f t="shared" si="59"/>
        <v>0</v>
      </c>
      <c r="Z47" s="8">
        <f t="shared" si="59"/>
        <v>0</v>
      </c>
      <c r="AA47" s="8">
        <f t="shared" si="59"/>
        <v>0</v>
      </c>
      <c r="AB47" s="8">
        <f t="shared" si="59"/>
        <v>0</v>
      </c>
      <c r="AC47" s="8">
        <f t="shared" si="59"/>
        <v>0</v>
      </c>
      <c r="AD47" s="8">
        <f t="shared" si="59"/>
        <v>0</v>
      </c>
      <c r="AE47" s="8">
        <f t="shared" si="59"/>
        <v>0</v>
      </c>
      <c r="AF47" s="29">
        <f t="shared" ref="AF47" si="60">+SUM(T47:AE47)</f>
        <v>0</v>
      </c>
      <c r="AH47" s="8">
        <f>+$D$47</f>
        <v>0</v>
      </c>
      <c r="AI47" s="8">
        <f t="shared" ref="AI47:AS47" si="61">+$D$47</f>
        <v>0</v>
      </c>
      <c r="AJ47" s="8">
        <f t="shared" si="61"/>
        <v>0</v>
      </c>
      <c r="AK47" s="8">
        <f t="shared" si="61"/>
        <v>0</v>
      </c>
      <c r="AL47" s="8">
        <f t="shared" si="61"/>
        <v>0</v>
      </c>
      <c r="AM47" s="8">
        <f t="shared" si="61"/>
        <v>0</v>
      </c>
      <c r="AN47" s="8">
        <f t="shared" si="61"/>
        <v>0</v>
      </c>
      <c r="AO47" s="8">
        <f t="shared" si="61"/>
        <v>0</v>
      </c>
      <c r="AP47" s="8">
        <f t="shared" si="61"/>
        <v>0</v>
      </c>
      <c r="AQ47" s="8">
        <f t="shared" si="61"/>
        <v>0</v>
      </c>
      <c r="AR47" s="8">
        <f t="shared" si="61"/>
        <v>0</v>
      </c>
      <c r="AS47" s="8">
        <f t="shared" si="61"/>
        <v>0</v>
      </c>
      <c r="AT47" s="29">
        <f t="shared" ref="AT47" si="62">+SUM(AH47:AS47)</f>
        <v>0</v>
      </c>
      <c r="AV47" s="8">
        <f>+$D$47</f>
        <v>0</v>
      </c>
      <c r="AW47" s="8">
        <f t="shared" ref="AW47:BG47" si="63">+$D$47</f>
        <v>0</v>
      </c>
      <c r="AX47" s="8">
        <f t="shared" si="63"/>
        <v>0</v>
      </c>
      <c r="AY47" s="8">
        <f t="shared" si="63"/>
        <v>0</v>
      </c>
      <c r="AZ47" s="8">
        <f t="shared" si="63"/>
        <v>0</v>
      </c>
      <c r="BA47" s="8">
        <f t="shared" si="63"/>
        <v>0</v>
      </c>
      <c r="BB47" s="8">
        <f t="shared" si="63"/>
        <v>0</v>
      </c>
      <c r="BC47" s="8">
        <f t="shared" si="63"/>
        <v>0</v>
      </c>
      <c r="BD47" s="8">
        <f t="shared" si="63"/>
        <v>0</v>
      </c>
      <c r="BE47" s="8">
        <f t="shared" si="63"/>
        <v>0</v>
      </c>
      <c r="BF47" s="8">
        <f t="shared" si="63"/>
        <v>0</v>
      </c>
      <c r="BG47" s="8">
        <f t="shared" si="63"/>
        <v>0</v>
      </c>
      <c r="BH47" s="29">
        <f t="shared" si="40"/>
        <v>0</v>
      </c>
      <c r="BJ47" s="8">
        <f>+$D$47</f>
        <v>0</v>
      </c>
      <c r="BK47" s="8">
        <f t="shared" ref="BK47:BU47" si="64">+$D$47</f>
        <v>0</v>
      </c>
      <c r="BL47" s="8">
        <f t="shared" si="64"/>
        <v>0</v>
      </c>
      <c r="BM47" s="8">
        <f t="shared" si="64"/>
        <v>0</v>
      </c>
      <c r="BN47" s="8">
        <f t="shared" si="64"/>
        <v>0</v>
      </c>
      <c r="BO47" s="8">
        <f t="shared" si="64"/>
        <v>0</v>
      </c>
      <c r="BP47" s="8">
        <f t="shared" si="64"/>
        <v>0</v>
      </c>
      <c r="BQ47" s="8">
        <f t="shared" si="64"/>
        <v>0</v>
      </c>
      <c r="BR47" s="8">
        <f t="shared" si="64"/>
        <v>0</v>
      </c>
      <c r="BS47" s="8">
        <f t="shared" si="64"/>
        <v>0</v>
      </c>
      <c r="BT47" s="8">
        <f t="shared" si="64"/>
        <v>0</v>
      </c>
      <c r="BU47" s="8">
        <f t="shared" si="64"/>
        <v>0</v>
      </c>
      <c r="BV47" s="29">
        <f t="shared" si="42"/>
        <v>0</v>
      </c>
    </row>
    <row r="48" spans="2:74" x14ac:dyDescent="0.45">
      <c r="B48" t="s">
        <v>40</v>
      </c>
      <c r="D48" s="64"/>
      <c r="F48" s="8"/>
      <c r="G48" s="8"/>
      <c r="H48" s="8"/>
      <c r="I48" s="8">
        <f t="shared" ref="I48:Q48" si="65">+$D$48</f>
        <v>0</v>
      </c>
      <c r="J48" s="8">
        <f t="shared" si="65"/>
        <v>0</v>
      </c>
      <c r="K48" s="8">
        <f t="shared" si="65"/>
        <v>0</v>
      </c>
      <c r="L48" s="8">
        <f t="shared" si="65"/>
        <v>0</v>
      </c>
      <c r="M48" s="8">
        <f t="shared" si="65"/>
        <v>0</v>
      </c>
      <c r="N48" s="8">
        <f t="shared" si="65"/>
        <v>0</v>
      </c>
      <c r="O48" s="8">
        <f t="shared" si="65"/>
        <v>0</v>
      </c>
      <c r="P48" s="8">
        <f t="shared" si="65"/>
        <v>0</v>
      </c>
      <c r="Q48" s="8">
        <f t="shared" si="65"/>
        <v>0</v>
      </c>
      <c r="R48" s="29">
        <f t="shared" si="34"/>
        <v>0</v>
      </c>
      <c r="T48" s="8">
        <f t="shared" ref="T48:AE48" si="66">+$D$48</f>
        <v>0</v>
      </c>
      <c r="U48" s="8">
        <f t="shared" si="66"/>
        <v>0</v>
      </c>
      <c r="V48" s="8">
        <f t="shared" si="66"/>
        <v>0</v>
      </c>
      <c r="W48" s="8">
        <f t="shared" si="66"/>
        <v>0</v>
      </c>
      <c r="X48" s="8">
        <f t="shared" si="66"/>
        <v>0</v>
      </c>
      <c r="Y48" s="8">
        <f t="shared" si="66"/>
        <v>0</v>
      </c>
      <c r="Z48" s="8">
        <f t="shared" si="66"/>
        <v>0</v>
      </c>
      <c r="AA48" s="8">
        <f t="shared" si="66"/>
        <v>0</v>
      </c>
      <c r="AB48" s="8">
        <f t="shared" si="66"/>
        <v>0</v>
      </c>
      <c r="AC48" s="8">
        <f t="shared" si="66"/>
        <v>0</v>
      </c>
      <c r="AD48" s="8">
        <f t="shared" si="66"/>
        <v>0</v>
      </c>
      <c r="AE48" s="8">
        <f t="shared" si="66"/>
        <v>0</v>
      </c>
      <c r="AF48" s="29">
        <f t="shared" si="36"/>
        <v>0</v>
      </c>
      <c r="AH48" s="8">
        <f t="shared" ref="AH48:AS48" si="67">+$D$48</f>
        <v>0</v>
      </c>
      <c r="AI48" s="8">
        <f t="shared" si="67"/>
        <v>0</v>
      </c>
      <c r="AJ48" s="8">
        <f t="shared" si="67"/>
        <v>0</v>
      </c>
      <c r="AK48" s="8">
        <f t="shared" si="67"/>
        <v>0</v>
      </c>
      <c r="AL48" s="8">
        <f t="shared" si="67"/>
        <v>0</v>
      </c>
      <c r="AM48" s="8">
        <f t="shared" si="67"/>
        <v>0</v>
      </c>
      <c r="AN48" s="8">
        <f t="shared" si="67"/>
        <v>0</v>
      </c>
      <c r="AO48" s="8">
        <f t="shared" si="67"/>
        <v>0</v>
      </c>
      <c r="AP48" s="8">
        <f t="shared" si="67"/>
        <v>0</v>
      </c>
      <c r="AQ48" s="8">
        <f t="shared" si="67"/>
        <v>0</v>
      </c>
      <c r="AR48" s="8">
        <f t="shared" si="67"/>
        <v>0</v>
      </c>
      <c r="AS48" s="8">
        <f t="shared" si="67"/>
        <v>0</v>
      </c>
      <c r="AT48" s="29">
        <f t="shared" si="38"/>
        <v>0</v>
      </c>
      <c r="AV48" s="8">
        <f t="shared" ref="AV48:BG48" si="68">+$D$48</f>
        <v>0</v>
      </c>
      <c r="AW48" s="8">
        <f t="shared" si="68"/>
        <v>0</v>
      </c>
      <c r="AX48" s="8">
        <f t="shared" si="68"/>
        <v>0</v>
      </c>
      <c r="AY48" s="8">
        <f t="shared" si="68"/>
        <v>0</v>
      </c>
      <c r="AZ48" s="8">
        <f t="shared" si="68"/>
        <v>0</v>
      </c>
      <c r="BA48" s="8">
        <f t="shared" si="68"/>
        <v>0</v>
      </c>
      <c r="BB48" s="8">
        <f t="shared" si="68"/>
        <v>0</v>
      </c>
      <c r="BC48" s="8">
        <f t="shared" si="68"/>
        <v>0</v>
      </c>
      <c r="BD48" s="8">
        <f t="shared" si="68"/>
        <v>0</v>
      </c>
      <c r="BE48" s="8">
        <f t="shared" si="68"/>
        <v>0</v>
      </c>
      <c r="BF48" s="8">
        <f t="shared" si="68"/>
        <v>0</v>
      </c>
      <c r="BG48" s="8">
        <f t="shared" si="68"/>
        <v>0</v>
      </c>
      <c r="BH48" s="29">
        <f t="shared" si="40"/>
        <v>0</v>
      </c>
      <c r="BJ48" s="8">
        <f t="shared" ref="BJ48:BU48" si="69">+$D$48</f>
        <v>0</v>
      </c>
      <c r="BK48" s="8">
        <f t="shared" si="69"/>
        <v>0</v>
      </c>
      <c r="BL48" s="8">
        <f t="shared" si="69"/>
        <v>0</v>
      </c>
      <c r="BM48" s="8">
        <f t="shared" si="69"/>
        <v>0</v>
      </c>
      <c r="BN48" s="8">
        <f t="shared" si="69"/>
        <v>0</v>
      </c>
      <c r="BO48" s="8">
        <f t="shared" si="69"/>
        <v>0</v>
      </c>
      <c r="BP48" s="8">
        <f t="shared" si="69"/>
        <v>0</v>
      </c>
      <c r="BQ48" s="8">
        <f t="shared" si="69"/>
        <v>0</v>
      </c>
      <c r="BR48" s="8">
        <f t="shared" si="69"/>
        <v>0</v>
      </c>
      <c r="BS48" s="8">
        <f t="shared" si="69"/>
        <v>0</v>
      </c>
      <c r="BT48" s="8">
        <f t="shared" si="69"/>
        <v>0</v>
      </c>
      <c r="BU48" s="8">
        <f t="shared" si="69"/>
        <v>0</v>
      </c>
      <c r="BV48" s="29">
        <f t="shared" si="42"/>
        <v>0</v>
      </c>
    </row>
    <row r="49" spans="2:74" x14ac:dyDescent="0.45">
      <c r="B49" t="s">
        <v>59</v>
      </c>
      <c r="D49" s="64"/>
      <c r="F49" s="8"/>
      <c r="G49" s="8"/>
      <c r="H49" s="8"/>
      <c r="I49" s="8">
        <f t="shared" ref="I49:Q49" si="70">$D$49</f>
        <v>0</v>
      </c>
      <c r="J49" s="8">
        <f t="shared" si="70"/>
        <v>0</v>
      </c>
      <c r="K49" s="8">
        <f t="shared" si="70"/>
        <v>0</v>
      </c>
      <c r="L49" s="8">
        <f t="shared" si="70"/>
        <v>0</v>
      </c>
      <c r="M49" s="8">
        <f t="shared" si="70"/>
        <v>0</v>
      </c>
      <c r="N49" s="8">
        <f t="shared" si="70"/>
        <v>0</v>
      </c>
      <c r="O49" s="8">
        <f t="shared" si="70"/>
        <v>0</v>
      </c>
      <c r="P49" s="8">
        <f t="shared" si="70"/>
        <v>0</v>
      </c>
      <c r="Q49" s="8">
        <f t="shared" si="70"/>
        <v>0</v>
      </c>
      <c r="R49" s="29">
        <f t="shared" si="34"/>
        <v>0</v>
      </c>
      <c r="T49" s="8">
        <f t="shared" ref="T49:AE49" si="71">$D$49</f>
        <v>0</v>
      </c>
      <c r="U49" s="8">
        <f t="shared" si="71"/>
        <v>0</v>
      </c>
      <c r="V49" s="8">
        <f t="shared" si="71"/>
        <v>0</v>
      </c>
      <c r="W49" s="8">
        <f t="shared" si="71"/>
        <v>0</v>
      </c>
      <c r="X49" s="8">
        <f t="shared" si="71"/>
        <v>0</v>
      </c>
      <c r="Y49" s="8">
        <f t="shared" si="71"/>
        <v>0</v>
      </c>
      <c r="Z49" s="8">
        <f t="shared" si="71"/>
        <v>0</v>
      </c>
      <c r="AA49" s="8">
        <f t="shared" si="71"/>
        <v>0</v>
      </c>
      <c r="AB49" s="8">
        <f t="shared" si="71"/>
        <v>0</v>
      </c>
      <c r="AC49" s="8">
        <f t="shared" si="71"/>
        <v>0</v>
      </c>
      <c r="AD49" s="8">
        <f t="shared" si="71"/>
        <v>0</v>
      </c>
      <c r="AE49" s="8">
        <f t="shared" si="71"/>
        <v>0</v>
      </c>
      <c r="AF49" s="29">
        <f t="shared" ref="AF49:AF53" si="72">SUM(T49:AE49)</f>
        <v>0</v>
      </c>
      <c r="AH49" s="8">
        <f t="shared" ref="AH49:AS49" si="73">$D$49</f>
        <v>0</v>
      </c>
      <c r="AI49" s="8">
        <f t="shared" si="73"/>
        <v>0</v>
      </c>
      <c r="AJ49" s="8">
        <f t="shared" si="73"/>
        <v>0</v>
      </c>
      <c r="AK49" s="8">
        <f t="shared" si="73"/>
        <v>0</v>
      </c>
      <c r="AL49" s="8">
        <f t="shared" si="73"/>
        <v>0</v>
      </c>
      <c r="AM49" s="8">
        <f t="shared" si="73"/>
        <v>0</v>
      </c>
      <c r="AN49" s="8">
        <f t="shared" si="73"/>
        <v>0</v>
      </c>
      <c r="AO49" s="8">
        <f t="shared" si="73"/>
        <v>0</v>
      </c>
      <c r="AP49" s="8">
        <f t="shared" si="73"/>
        <v>0</v>
      </c>
      <c r="AQ49" s="8">
        <f t="shared" si="73"/>
        <v>0</v>
      </c>
      <c r="AR49" s="8">
        <f t="shared" si="73"/>
        <v>0</v>
      </c>
      <c r="AS49" s="8">
        <f t="shared" si="73"/>
        <v>0</v>
      </c>
      <c r="AT49" s="29">
        <f t="shared" ref="AT49:AT53" si="74">SUM(AH49:AS49)</f>
        <v>0</v>
      </c>
      <c r="AV49" s="8">
        <f t="shared" ref="AV49:BG49" si="75">$D$49</f>
        <v>0</v>
      </c>
      <c r="AW49" s="8">
        <f t="shared" si="75"/>
        <v>0</v>
      </c>
      <c r="AX49" s="8">
        <f t="shared" si="75"/>
        <v>0</v>
      </c>
      <c r="AY49" s="8">
        <f t="shared" si="75"/>
        <v>0</v>
      </c>
      <c r="AZ49" s="8">
        <f t="shared" si="75"/>
        <v>0</v>
      </c>
      <c r="BA49" s="8">
        <f t="shared" si="75"/>
        <v>0</v>
      </c>
      <c r="BB49" s="8">
        <f t="shared" si="75"/>
        <v>0</v>
      </c>
      <c r="BC49" s="8">
        <f t="shared" si="75"/>
        <v>0</v>
      </c>
      <c r="BD49" s="8">
        <f t="shared" si="75"/>
        <v>0</v>
      </c>
      <c r="BE49" s="8">
        <f t="shared" si="75"/>
        <v>0</v>
      </c>
      <c r="BF49" s="8">
        <f t="shared" si="75"/>
        <v>0</v>
      </c>
      <c r="BG49" s="8">
        <f t="shared" si="75"/>
        <v>0</v>
      </c>
      <c r="BH49" s="29">
        <f t="shared" ref="BH49:BH53" si="76">SUM(AV49:BG49)</f>
        <v>0</v>
      </c>
      <c r="BJ49" s="8">
        <f t="shared" ref="BJ49:BU49" si="77">$D$49</f>
        <v>0</v>
      </c>
      <c r="BK49" s="8">
        <f t="shared" si="77"/>
        <v>0</v>
      </c>
      <c r="BL49" s="8">
        <f t="shared" si="77"/>
        <v>0</v>
      </c>
      <c r="BM49" s="8">
        <f t="shared" si="77"/>
        <v>0</v>
      </c>
      <c r="BN49" s="8">
        <f t="shared" si="77"/>
        <v>0</v>
      </c>
      <c r="BO49" s="8">
        <f t="shared" si="77"/>
        <v>0</v>
      </c>
      <c r="BP49" s="8">
        <f t="shared" si="77"/>
        <v>0</v>
      </c>
      <c r="BQ49" s="8">
        <f t="shared" si="77"/>
        <v>0</v>
      </c>
      <c r="BR49" s="8">
        <f t="shared" si="77"/>
        <v>0</v>
      </c>
      <c r="BS49" s="8">
        <f t="shared" si="77"/>
        <v>0</v>
      </c>
      <c r="BT49" s="8">
        <f t="shared" si="77"/>
        <v>0</v>
      </c>
      <c r="BU49" s="8">
        <f t="shared" si="77"/>
        <v>0</v>
      </c>
      <c r="BV49" s="29">
        <f t="shared" ref="BV49:BV53" si="78">SUM(BJ49:BU49)</f>
        <v>0</v>
      </c>
    </row>
    <row r="50" spans="2:74" x14ac:dyDescent="0.45">
      <c r="B50" t="s">
        <v>41</v>
      </c>
      <c r="C50" s="36"/>
      <c r="D50" s="64"/>
      <c r="F50" s="8">
        <f>$D$50</f>
        <v>0</v>
      </c>
      <c r="G50" s="8">
        <f t="shared" ref="G50:Q50" si="79">$D$50</f>
        <v>0</v>
      </c>
      <c r="H50" s="8">
        <f t="shared" si="79"/>
        <v>0</v>
      </c>
      <c r="I50" s="8">
        <f t="shared" si="79"/>
        <v>0</v>
      </c>
      <c r="J50" s="8">
        <f t="shared" si="79"/>
        <v>0</v>
      </c>
      <c r="K50" s="8">
        <f t="shared" si="79"/>
        <v>0</v>
      </c>
      <c r="L50" s="8">
        <f t="shared" si="79"/>
        <v>0</v>
      </c>
      <c r="M50" s="8">
        <f t="shared" si="79"/>
        <v>0</v>
      </c>
      <c r="N50" s="8">
        <f t="shared" si="79"/>
        <v>0</v>
      </c>
      <c r="O50" s="8">
        <f t="shared" si="79"/>
        <v>0</v>
      </c>
      <c r="P50" s="8">
        <f t="shared" si="79"/>
        <v>0</v>
      </c>
      <c r="Q50" s="8">
        <f t="shared" si="79"/>
        <v>0</v>
      </c>
      <c r="R50" s="29">
        <f t="shared" si="34"/>
        <v>0</v>
      </c>
      <c r="T50" s="8">
        <f>$D$50</f>
        <v>0</v>
      </c>
      <c r="U50" s="8">
        <f t="shared" ref="U50:AE50" si="80">$D$50</f>
        <v>0</v>
      </c>
      <c r="V50" s="8">
        <f t="shared" si="80"/>
        <v>0</v>
      </c>
      <c r="W50" s="8">
        <f t="shared" si="80"/>
        <v>0</v>
      </c>
      <c r="X50" s="8">
        <f t="shared" si="80"/>
        <v>0</v>
      </c>
      <c r="Y50" s="8">
        <f t="shared" si="80"/>
        <v>0</v>
      </c>
      <c r="Z50" s="8">
        <f t="shared" si="80"/>
        <v>0</v>
      </c>
      <c r="AA50" s="8">
        <f t="shared" si="80"/>
        <v>0</v>
      </c>
      <c r="AB50" s="8">
        <f t="shared" si="80"/>
        <v>0</v>
      </c>
      <c r="AC50" s="8">
        <f t="shared" si="80"/>
        <v>0</v>
      </c>
      <c r="AD50" s="8">
        <f t="shared" si="80"/>
        <v>0</v>
      </c>
      <c r="AE50" s="8">
        <f t="shared" si="80"/>
        <v>0</v>
      </c>
      <c r="AF50" s="29">
        <f t="shared" si="72"/>
        <v>0</v>
      </c>
      <c r="AH50" s="8">
        <f>$D$50</f>
        <v>0</v>
      </c>
      <c r="AI50" s="8">
        <f t="shared" ref="AI50:AS50" si="81">$D$50</f>
        <v>0</v>
      </c>
      <c r="AJ50" s="8">
        <f t="shared" si="81"/>
        <v>0</v>
      </c>
      <c r="AK50" s="8">
        <f t="shared" si="81"/>
        <v>0</v>
      </c>
      <c r="AL50" s="8">
        <f t="shared" si="81"/>
        <v>0</v>
      </c>
      <c r="AM50" s="8">
        <f t="shared" si="81"/>
        <v>0</v>
      </c>
      <c r="AN50" s="8">
        <f t="shared" si="81"/>
        <v>0</v>
      </c>
      <c r="AO50" s="8">
        <f t="shared" si="81"/>
        <v>0</v>
      </c>
      <c r="AP50" s="8">
        <f t="shared" si="81"/>
        <v>0</v>
      </c>
      <c r="AQ50" s="8">
        <f t="shared" si="81"/>
        <v>0</v>
      </c>
      <c r="AR50" s="8">
        <f t="shared" si="81"/>
        <v>0</v>
      </c>
      <c r="AS50" s="8">
        <f t="shared" si="81"/>
        <v>0</v>
      </c>
      <c r="AT50" s="29">
        <f t="shared" si="74"/>
        <v>0</v>
      </c>
      <c r="AV50" s="8">
        <f>$D$50</f>
        <v>0</v>
      </c>
      <c r="AW50" s="8">
        <f t="shared" ref="AW50:BG50" si="82">$D$50</f>
        <v>0</v>
      </c>
      <c r="AX50" s="8">
        <f t="shared" si="82"/>
        <v>0</v>
      </c>
      <c r="AY50" s="8">
        <f t="shared" si="82"/>
        <v>0</v>
      </c>
      <c r="AZ50" s="8">
        <f t="shared" si="82"/>
        <v>0</v>
      </c>
      <c r="BA50" s="8">
        <f t="shared" si="82"/>
        <v>0</v>
      </c>
      <c r="BB50" s="8">
        <f t="shared" si="82"/>
        <v>0</v>
      </c>
      <c r="BC50" s="8">
        <f t="shared" si="82"/>
        <v>0</v>
      </c>
      <c r="BD50" s="8">
        <f t="shared" si="82"/>
        <v>0</v>
      </c>
      <c r="BE50" s="8">
        <f t="shared" si="82"/>
        <v>0</v>
      </c>
      <c r="BF50" s="8">
        <f t="shared" si="82"/>
        <v>0</v>
      </c>
      <c r="BG50" s="8">
        <f t="shared" si="82"/>
        <v>0</v>
      </c>
      <c r="BH50" s="29">
        <f t="shared" si="76"/>
        <v>0</v>
      </c>
      <c r="BJ50" s="8">
        <f>$D$50</f>
        <v>0</v>
      </c>
      <c r="BK50" s="8">
        <f t="shared" ref="BK50:BU50" si="83">$D$50</f>
        <v>0</v>
      </c>
      <c r="BL50" s="8">
        <f t="shared" si="83"/>
        <v>0</v>
      </c>
      <c r="BM50" s="8">
        <f t="shared" si="83"/>
        <v>0</v>
      </c>
      <c r="BN50" s="8">
        <f t="shared" si="83"/>
        <v>0</v>
      </c>
      <c r="BO50" s="8">
        <f t="shared" si="83"/>
        <v>0</v>
      </c>
      <c r="BP50" s="8">
        <f t="shared" si="83"/>
        <v>0</v>
      </c>
      <c r="BQ50" s="8">
        <f t="shared" si="83"/>
        <v>0</v>
      </c>
      <c r="BR50" s="8">
        <f t="shared" si="83"/>
        <v>0</v>
      </c>
      <c r="BS50" s="8">
        <f t="shared" si="83"/>
        <v>0</v>
      </c>
      <c r="BT50" s="8">
        <f t="shared" si="83"/>
        <v>0</v>
      </c>
      <c r="BU50" s="8">
        <f t="shared" si="83"/>
        <v>0</v>
      </c>
      <c r="BV50" s="29">
        <f t="shared" si="78"/>
        <v>0</v>
      </c>
    </row>
    <row r="51" spans="2:74" x14ac:dyDescent="0.45">
      <c r="B51" t="s">
        <v>42</v>
      </c>
      <c r="D51" s="64"/>
      <c r="G51" s="6"/>
      <c r="H51" s="8">
        <f>$D$51</f>
        <v>0</v>
      </c>
      <c r="I51" s="39"/>
      <c r="J51" s="15"/>
      <c r="K51" s="8">
        <f>$D$51</f>
        <v>0</v>
      </c>
      <c r="L51" s="39"/>
      <c r="M51" s="15"/>
      <c r="N51" s="8">
        <f>$D$51</f>
        <v>0</v>
      </c>
      <c r="O51" s="39"/>
      <c r="P51" s="15"/>
      <c r="Q51" s="8">
        <f>$D$51</f>
        <v>0</v>
      </c>
      <c r="R51" s="29">
        <f>SUM(F51:Q51)</f>
        <v>0</v>
      </c>
      <c r="U51" s="6"/>
      <c r="V51" s="8">
        <f>$D$51</f>
        <v>0</v>
      </c>
      <c r="W51" s="39"/>
      <c r="X51" s="15"/>
      <c r="Y51" s="8">
        <f>$D$51</f>
        <v>0</v>
      </c>
      <c r="Z51" s="39"/>
      <c r="AA51" s="15"/>
      <c r="AB51" s="8">
        <f>$D$51</f>
        <v>0</v>
      </c>
      <c r="AC51" s="39"/>
      <c r="AD51" s="15"/>
      <c r="AE51" s="8">
        <f>$D$51</f>
        <v>0</v>
      </c>
      <c r="AF51" s="29">
        <f>SUM(T51:AE51)</f>
        <v>0</v>
      </c>
      <c r="AI51" s="6"/>
      <c r="AJ51" s="8">
        <f>$D$51</f>
        <v>0</v>
      </c>
      <c r="AK51" s="39"/>
      <c r="AL51" s="15"/>
      <c r="AM51" s="8">
        <f>$D$51</f>
        <v>0</v>
      </c>
      <c r="AN51" s="39"/>
      <c r="AO51" s="15"/>
      <c r="AP51" s="8">
        <f>$D$51</f>
        <v>0</v>
      </c>
      <c r="AQ51" s="39"/>
      <c r="AR51" s="15"/>
      <c r="AS51" s="8">
        <f>$D$51</f>
        <v>0</v>
      </c>
      <c r="AT51" s="29">
        <f>SUM(AH51:AS51)</f>
        <v>0</v>
      </c>
      <c r="AW51" s="6"/>
      <c r="AX51" s="8">
        <f>$D$51</f>
        <v>0</v>
      </c>
      <c r="AY51" s="39"/>
      <c r="AZ51" s="15"/>
      <c r="BA51" s="8">
        <f>$D$51</f>
        <v>0</v>
      </c>
      <c r="BB51" s="39"/>
      <c r="BC51" s="15"/>
      <c r="BD51" s="8">
        <f>$D$51</f>
        <v>0</v>
      </c>
      <c r="BE51" s="39"/>
      <c r="BF51" s="15"/>
      <c r="BG51" s="8">
        <f>$D$51</f>
        <v>0</v>
      </c>
      <c r="BH51" s="29">
        <f>SUM(AV51:BG51)</f>
        <v>0</v>
      </c>
      <c r="BK51" s="6"/>
      <c r="BL51" s="8">
        <f>$D$51</f>
        <v>0</v>
      </c>
      <c r="BM51" s="39"/>
      <c r="BN51" s="15"/>
      <c r="BO51" s="8">
        <f>$D$51</f>
        <v>0</v>
      </c>
      <c r="BP51" s="39"/>
      <c r="BQ51" s="15"/>
      <c r="BR51" s="8">
        <f>$D$51</f>
        <v>0</v>
      </c>
      <c r="BS51" s="39"/>
      <c r="BT51" s="15"/>
      <c r="BU51" s="8">
        <f>$D$51</f>
        <v>0</v>
      </c>
      <c r="BV51" s="29">
        <f>SUM(BJ51:BU51)</f>
        <v>0</v>
      </c>
    </row>
    <row r="52" spans="2:74" x14ac:dyDescent="0.45">
      <c r="B52" t="s">
        <v>65</v>
      </c>
      <c r="C52" s="68"/>
      <c r="D52" s="64"/>
      <c r="G52" s="6"/>
      <c r="H52" s="8">
        <f>$C$52*$D$52</f>
        <v>0</v>
      </c>
      <c r="I52" s="39"/>
      <c r="J52" s="15"/>
      <c r="K52" s="8">
        <f>$C$52*$D$52</f>
        <v>0</v>
      </c>
      <c r="L52" s="39"/>
      <c r="M52" s="15"/>
      <c r="N52" s="8">
        <f>$C$52*$D$52</f>
        <v>0</v>
      </c>
      <c r="O52" s="39"/>
      <c r="P52" s="15"/>
      <c r="Q52" s="8">
        <f>$C$52*$D$52</f>
        <v>0</v>
      </c>
      <c r="R52" s="29">
        <f t="shared" si="34"/>
        <v>0</v>
      </c>
      <c r="U52" s="6"/>
      <c r="V52" s="8">
        <f>$C$52*$D$52</f>
        <v>0</v>
      </c>
      <c r="W52" s="39"/>
      <c r="X52" s="15"/>
      <c r="Y52" s="8">
        <f>$C$52*$D$52</f>
        <v>0</v>
      </c>
      <c r="Z52" s="39"/>
      <c r="AA52" s="15"/>
      <c r="AB52" s="8">
        <f>$C$52*$D$52</f>
        <v>0</v>
      </c>
      <c r="AC52" s="39"/>
      <c r="AD52" s="15"/>
      <c r="AE52" s="8">
        <f>$C$52*$D$52</f>
        <v>0</v>
      </c>
      <c r="AF52" s="29">
        <f t="shared" si="72"/>
        <v>0</v>
      </c>
      <c r="AI52" s="6"/>
      <c r="AJ52" s="8">
        <f>$C$52*$D$52</f>
        <v>0</v>
      </c>
      <c r="AK52" s="39"/>
      <c r="AL52" s="15"/>
      <c r="AM52" s="8">
        <f>$C$52*$D$52</f>
        <v>0</v>
      </c>
      <c r="AN52" s="39"/>
      <c r="AO52" s="15"/>
      <c r="AP52" s="8">
        <f>$C$52*$D$52</f>
        <v>0</v>
      </c>
      <c r="AQ52" s="39"/>
      <c r="AR52" s="15"/>
      <c r="AS52" s="8">
        <f>$C$52*$D$52</f>
        <v>0</v>
      </c>
      <c r="AT52" s="29">
        <f t="shared" si="74"/>
        <v>0</v>
      </c>
      <c r="AW52" s="6"/>
      <c r="AX52" s="8">
        <f>$C$52*$D$52</f>
        <v>0</v>
      </c>
      <c r="AY52" s="39"/>
      <c r="AZ52" s="15"/>
      <c r="BA52" s="8">
        <f>$C$52*$D$52</f>
        <v>0</v>
      </c>
      <c r="BB52" s="39"/>
      <c r="BC52" s="15"/>
      <c r="BD52" s="8">
        <f>$C$52*$D$52</f>
        <v>0</v>
      </c>
      <c r="BE52" s="39"/>
      <c r="BF52" s="15"/>
      <c r="BG52" s="8">
        <f>$C$52*$D$52</f>
        <v>0</v>
      </c>
      <c r="BH52" s="29">
        <f t="shared" si="76"/>
        <v>0</v>
      </c>
      <c r="BK52" s="6"/>
      <c r="BL52" s="8">
        <f>$C$52*$D$52</f>
        <v>0</v>
      </c>
      <c r="BM52" s="39"/>
      <c r="BN52" s="15"/>
      <c r="BO52" s="8">
        <f>$C$52*$D$52</f>
        <v>0</v>
      </c>
      <c r="BP52" s="39"/>
      <c r="BQ52" s="15"/>
      <c r="BR52" s="8">
        <f>$C$52*$D$52</f>
        <v>0</v>
      </c>
      <c r="BS52" s="39"/>
      <c r="BT52" s="15"/>
      <c r="BU52" s="8">
        <f>$C$52*$D$52</f>
        <v>0</v>
      </c>
      <c r="BV52" s="29">
        <f t="shared" si="78"/>
        <v>0</v>
      </c>
    </row>
    <row r="53" spans="2:74" x14ac:dyDescent="0.45">
      <c r="B53" t="s">
        <v>66</v>
      </c>
      <c r="C53" s="68"/>
      <c r="D53" s="64"/>
      <c r="F53" s="6">
        <f>$D$53*$C$53</f>
        <v>0</v>
      </c>
      <c r="G53" s="6">
        <f t="shared" ref="G53:Q53" si="84">$D$53*$C$53</f>
        <v>0</v>
      </c>
      <c r="H53" s="6">
        <f t="shared" si="84"/>
        <v>0</v>
      </c>
      <c r="I53" s="6">
        <f t="shared" si="84"/>
        <v>0</v>
      </c>
      <c r="J53" s="6">
        <f t="shared" si="84"/>
        <v>0</v>
      </c>
      <c r="K53" s="6">
        <f t="shared" si="84"/>
        <v>0</v>
      </c>
      <c r="L53" s="6">
        <f t="shared" si="84"/>
        <v>0</v>
      </c>
      <c r="M53" s="6">
        <f t="shared" si="84"/>
        <v>0</v>
      </c>
      <c r="N53" s="6">
        <f t="shared" si="84"/>
        <v>0</v>
      </c>
      <c r="O53" s="6">
        <f t="shared" si="84"/>
        <v>0</v>
      </c>
      <c r="P53" s="6">
        <f t="shared" si="84"/>
        <v>0</v>
      </c>
      <c r="Q53" s="6">
        <f t="shared" si="84"/>
        <v>0</v>
      </c>
      <c r="R53" s="29">
        <f t="shared" si="34"/>
        <v>0</v>
      </c>
      <c r="T53" s="6">
        <f>$D$53*$C$53</f>
        <v>0</v>
      </c>
      <c r="U53" s="6">
        <f t="shared" ref="U53:AE53" si="85">$D$53*$C$53</f>
        <v>0</v>
      </c>
      <c r="V53" s="6">
        <f t="shared" si="85"/>
        <v>0</v>
      </c>
      <c r="W53" s="6">
        <f t="shared" si="85"/>
        <v>0</v>
      </c>
      <c r="X53" s="6">
        <f t="shared" si="85"/>
        <v>0</v>
      </c>
      <c r="Y53" s="6">
        <f t="shared" si="85"/>
        <v>0</v>
      </c>
      <c r="Z53" s="6">
        <f t="shared" si="85"/>
        <v>0</v>
      </c>
      <c r="AA53" s="6">
        <f t="shared" si="85"/>
        <v>0</v>
      </c>
      <c r="AB53" s="6">
        <f t="shared" si="85"/>
        <v>0</v>
      </c>
      <c r="AC53" s="6">
        <f t="shared" si="85"/>
        <v>0</v>
      </c>
      <c r="AD53" s="6">
        <f t="shared" si="85"/>
        <v>0</v>
      </c>
      <c r="AE53" s="6">
        <f t="shared" si="85"/>
        <v>0</v>
      </c>
      <c r="AF53" s="29">
        <f t="shared" si="72"/>
        <v>0</v>
      </c>
      <c r="AH53" s="6">
        <f>$D$53*$C$53</f>
        <v>0</v>
      </c>
      <c r="AI53" s="6">
        <f t="shared" ref="AI53:AS53" si="86">$D$53*$C$53</f>
        <v>0</v>
      </c>
      <c r="AJ53" s="6">
        <f t="shared" si="86"/>
        <v>0</v>
      </c>
      <c r="AK53" s="6">
        <f t="shared" si="86"/>
        <v>0</v>
      </c>
      <c r="AL53" s="6">
        <f t="shared" si="86"/>
        <v>0</v>
      </c>
      <c r="AM53" s="6">
        <f t="shared" si="86"/>
        <v>0</v>
      </c>
      <c r="AN53" s="6">
        <f t="shared" si="86"/>
        <v>0</v>
      </c>
      <c r="AO53" s="6">
        <f t="shared" si="86"/>
        <v>0</v>
      </c>
      <c r="AP53" s="6">
        <f t="shared" si="86"/>
        <v>0</v>
      </c>
      <c r="AQ53" s="6">
        <f t="shared" si="86"/>
        <v>0</v>
      </c>
      <c r="AR53" s="6">
        <f t="shared" si="86"/>
        <v>0</v>
      </c>
      <c r="AS53" s="6">
        <f t="shared" si="86"/>
        <v>0</v>
      </c>
      <c r="AT53" s="29">
        <f t="shared" si="74"/>
        <v>0</v>
      </c>
      <c r="AV53" s="6">
        <f>$D$53*$C$53</f>
        <v>0</v>
      </c>
      <c r="AW53" s="6">
        <f t="shared" ref="AW53:BG53" si="87">$D$53*$C$53</f>
        <v>0</v>
      </c>
      <c r="AX53" s="6">
        <f t="shared" si="87"/>
        <v>0</v>
      </c>
      <c r="AY53" s="6">
        <f t="shared" si="87"/>
        <v>0</v>
      </c>
      <c r="AZ53" s="6">
        <f t="shared" si="87"/>
        <v>0</v>
      </c>
      <c r="BA53" s="6">
        <f t="shared" si="87"/>
        <v>0</v>
      </c>
      <c r="BB53" s="6">
        <f t="shared" si="87"/>
        <v>0</v>
      </c>
      <c r="BC53" s="6">
        <f t="shared" si="87"/>
        <v>0</v>
      </c>
      <c r="BD53" s="6">
        <f t="shared" si="87"/>
        <v>0</v>
      </c>
      <c r="BE53" s="6">
        <f t="shared" si="87"/>
        <v>0</v>
      </c>
      <c r="BF53" s="6">
        <f t="shared" si="87"/>
        <v>0</v>
      </c>
      <c r="BG53" s="6">
        <f t="shared" si="87"/>
        <v>0</v>
      </c>
      <c r="BH53" s="29">
        <f t="shared" si="76"/>
        <v>0</v>
      </c>
      <c r="BJ53" s="6">
        <f>$D$53*$C$53</f>
        <v>0</v>
      </c>
      <c r="BK53" s="6">
        <f t="shared" ref="BK53:BU53" si="88">$D$53*$C$53</f>
        <v>0</v>
      </c>
      <c r="BL53" s="6">
        <f t="shared" si="88"/>
        <v>0</v>
      </c>
      <c r="BM53" s="6">
        <f t="shared" si="88"/>
        <v>0</v>
      </c>
      <c r="BN53" s="6">
        <f t="shared" si="88"/>
        <v>0</v>
      </c>
      <c r="BO53" s="6">
        <f t="shared" si="88"/>
        <v>0</v>
      </c>
      <c r="BP53" s="6">
        <f t="shared" si="88"/>
        <v>0</v>
      </c>
      <c r="BQ53" s="6">
        <f t="shared" si="88"/>
        <v>0</v>
      </c>
      <c r="BR53" s="6">
        <f t="shared" si="88"/>
        <v>0</v>
      </c>
      <c r="BS53" s="6">
        <f t="shared" si="88"/>
        <v>0</v>
      </c>
      <c r="BT53" s="6">
        <f t="shared" si="88"/>
        <v>0</v>
      </c>
      <c r="BU53" s="6">
        <f t="shared" si="88"/>
        <v>0</v>
      </c>
      <c r="BV53" s="29">
        <f t="shared" si="78"/>
        <v>0</v>
      </c>
    </row>
    <row r="54" spans="2:74" x14ac:dyDescent="0.45">
      <c r="B54" t="s">
        <v>43</v>
      </c>
      <c r="D54" s="63"/>
      <c r="E54" s="15"/>
      <c r="F54" s="6">
        <f t="shared" ref="F54:Q59" si="89">$D54</f>
        <v>0</v>
      </c>
      <c r="G54" s="6">
        <f t="shared" si="89"/>
        <v>0</v>
      </c>
      <c r="H54" s="6">
        <f t="shared" si="89"/>
        <v>0</v>
      </c>
      <c r="I54" s="6">
        <f t="shared" si="89"/>
        <v>0</v>
      </c>
      <c r="J54" s="6">
        <f t="shared" si="89"/>
        <v>0</v>
      </c>
      <c r="K54" s="6">
        <f t="shared" si="89"/>
        <v>0</v>
      </c>
      <c r="L54" s="6">
        <f t="shared" si="89"/>
        <v>0</v>
      </c>
      <c r="M54" s="6">
        <f t="shared" si="89"/>
        <v>0</v>
      </c>
      <c r="N54" s="6">
        <f t="shared" si="89"/>
        <v>0</v>
      </c>
      <c r="O54" s="6">
        <f t="shared" si="89"/>
        <v>0</v>
      </c>
      <c r="P54" s="6">
        <f t="shared" si="89"/>
        <v>0</v>
      </c>
      <c r="Q54" s="6">
        <f t="shared" si="89"/>
        <v>0</v>
      </c>
      <c r="R54" s="29">
        <f t="shared" si="34"/>
        <v>0</v>
      </c>
      <c r="T54" s="6">
        <f t="shared" ref="T54:AE59" si="90">$D54</f>
        <v>0</v>
      </c>
      <c r="U54" s="6">
        <f t="shared" si="90"/>
        <v>0</v>
      </c>
      <c r="V54" s="6">
        <f t="shared" si="90"/>
        <v>0</v>
      </c>
      <c r="W54" s="6">
        <f t="shared" si="90"/>
        <v>0</v>
      </c>
      <c r="X54" s="6">
        <f t="shared" si="90"/>
        <v>0</v>
      </c>
      <c r="Y54" s="6">
        <f t="shared" si="90"/>
        <v>0</v>
      </c>
      <c r="Z54" s="6">
        <f t="shared" si="90"/>
        <v>0</v>
      </c>
      <c r="AA54" s="6">
        <f t="shared" si="90"/>
        <v>0</v>
      </c>
      <c r="AB54" s="6">
        <f t="shared" si="90"/>
        <v>0</v>
      </c>
      <c r="AC54" s="6">
        <f t="shared" si="90"/>
        <v>0</v>
      </c>
      <c r="AD54" s="6">
        <f t="shared" si="90"/>
        <v>0</v>
      </c>
      <c r="AE54" s="6">
        <f t="shared" si="90"/>
        <v>0</v>
      </c>
      <c r="AF54" s="29">
        <f t="shared" si="36"/>
        <v>0</v>
      </c>
      <c r="AH54" s="6">
        <f t="shared" ref="AH54:AS59" si="91">$D54</f>
        <v>0</v>
      </c>
      <c r="AI54" s="6">
        <f t="shared" si="91"/>
        <v>0</v>
      </c>
      <c r="AJ54" s="6">
        <f t="shared" si="91"/>
        <v>0</v>
      </c>
      <c r="AK54" s="6">
        <f t="shared" si="91"/>
        <v>0</v>
      </c>
      <c r="AL54" s="6">
        <f t="shared" si="91"/>
        <v>0</v>
      </c>
      <c r="AM54" s="6">
        <f t="shared" si="91"/>
        <v>0</v>
      </c>
      <c r="AN54" s="6">
        <f t="shared" si="91"/>
        <v>0</v>
      </c>
      <c r="AO54" s="6">
        <f t="shared" si="91"/>
        <v>0</v>
      </c>
      <c r="AP54" s="6">
        <f t="shared" si="91"/>
        <v>0</v>
      </c>
      <c r="AQ54" s="6">
        <f t="shared" si="91"/>
        <v>0</v>
      </c>
      <c r="AR54" s="6">
        <f t="shared" si="91"/>
        <v>0</v>
      </c>
      <c r="AS54" s="6">
        <f t="shared" si="91"/>
        <v>0</v>
      </c>
      <c r="AT54" s="29">
        <f t="shared" si="38"/>
        <v>0</v>
      </c>
      <c r="AV54" s="6">
        <f t="shared" ref="AV54:BG59" si="92">$D54</f>
        <v>0</v>
      </c>
      <c r="AW54" s="6">
        <f t="shared" si="92"/>
        <v>0</v>
      </c>
      <c r="AX54" s="6">
        <f t="shared" si="92"/>
        <v>0</v>
      </c>
      <c r="AY54" s="6">
        <f t="shared" si="92"/>
        <v>0</v>
      </c>
      <c r="AZ54" s="6">
        <f t="shared" si="92"/>
        <v>0</v>
      </c>
      <c r="BA54" s="6">
        <f t="shared" si="92"/>
        <v>0</v>
      </c>
      <c r="BB54" s="6">
        <f t="shared" si="92"/>
        <v>0</v>
      </c>
      <c r="BC54" s="6">
        <f t="shared" si="92"/>
        <v>0</v>
      </c>
      <c r="BD54" s="6">
        <f t="shared" si="92"/>
        <v>0</v>
      </c>
      <c r="BE54" s="6">
        <f t="shared" si="92"/>
        <v>0</v>
      </c>
      <c r="BF54" s="6">
        <f t="shared" si="92"/>
        <v>0</v>
      </c>
      <c r="BG54" s="6">
        <f t="shared" si="92"/>
        <v>0</v>
      </c>
      <c r="BH54" s="29">
        <f t="shared" si="40"/>
        <v>0</v>
      </c>
      <c r="BJ54" s="6">
        <f t="shared" ref="BJ54:BU59" si="93">$D54</f>
        <v>0</v>
      </c>
      <c r="BK54" s="6">
        <f t="shared" si="93"/>
        <v>0</v>
      </c>
      <c r="BL54" s="6">
        <f t="shared" si="93"/>
        <v>0</v>
      </c>
      <c r="BM54" s="6">
        <f t="shared" si="93"/>
        <v>0</v>
      </c>
      <c r="BN54" s="6">
        <f t="shared" si="93"/>
        <v>0</v>
      </c>
      <c r="BO54" s="6">
        <f t="shared" si="93"/>
        <v>0</v>
      </c>
      <c r="BP54" s="6">
        <f t="shared" si="93"/>
        <v>0</v>
      </c>
      <c r="BQ54" s="6">
        <f t="shared" si="93"/>
        <v>0</v>
      </c>
      <c r="BR54" s="6">
        <f t="shared" si="93"/>
        <v>0</v>
      </c>
      <c r="BS54" s="6">
        <f t="shared" si="93"/>
        <v>0</v>
      </c>
      <c r="BT54" s="6">
        <f t="shared" si="93"/>
        <v>0</v>
      </c>
      <c r="BU54" s="6">
        <f t="shared" si="93"/>
        <v>0</v>
      </c>
      <c r="BV54" s="29">
        <f t="shared" si="42"/>
        <v>0</v>
      </c>
    </row>
    <row r="55" spans="2:74" x14ac:dyDescent="0.45">
      <c r="B55" t="s">
        <v>44</v>
      </c>
      <c r="D55" s="63"/>
      <c r="E55" s="15"/>
      <c r="F55" s="6">
        <f t="shared" si="89"/>
        <v>0</v>
      </c>
      <c r="G55" s="6">
        <f t="shared" si="89"/>
        <v>0</v>
      </c>
      <c r="H55" s="6">
        <f t="shared" si="89"/>
        <v>0</v>
      </c>
      <c r="I55" s="6">
        <f t="shared" si="89"/>
        <v>0</v>
      </c>
      <c r="J55" s="6">
        <f t="shared" si="89"/>
        <v>0</v>
      </c>
      <c r="K55" s="6">
        <f t="shared" si="89"/>
        <v>0</v>
      </c>
      <c r="L55" s="6">
        <f t="shared" si="89"/>
        <v>0</v>
      </c>
      <c r="M55" s="6">
        <f t="shared" si="89"/>
        <v>0</v>
      </c>
      <c r="N55" s="6">
        <f t="shared" si="89"/>
        <v>0</v>
      </c>
      <c r="O55" s="6">
        <f t="shared" si="89"/>
        <v>0</v>
      </c>
      <c r="P55" s="6">
        <f t="shared" si="89"/>
        <v>0</v>
      </c>
      <c r="Q55" s="6">
        <f t="shared" si="89"/>
        <v>0</v>
      </c>
      <c r="R55" s="29">
        <f t="shared" ref="R55:R60" si="94">SUM(F55:Q55)</f>
        <v>0</v>
      </c>
      <c r="T55" s="6">
        <f t="shared" si="90"/>
        <v>0</v>
      </c>
      <c r="U55" s="6">
        <f t="shared" si="90"/>
        <v>0</v>
      </c>
      <c r="V55" s="6">
        <f t="shared" si="90"/>
        <v>0</v>
      </c>
      <c r="W55" s="6">
        <f t="shared" si="90"/>
        <v>0</v>
      </c>
      <c r="X55" s="6">
        <f t="shared" si="90"/>
        <v>0</v>
      </c>
      <c r="Y55" s="6">
        <f t="shared" si="90"/>
        <v>0</v>
      </c>
      <c r="Z55" s="6">
        <f t="shared" si="90"/>
        <v>0</v>
      </c>
      <c r="AA55" s="6">
        <f t="shared" si="90"/>
        <v>0</v>
      </c>
      <c r="AB55" s="6">
        <f t="shared" si="90"/>
        <v>0</v>
      </c>
      <c r="AC55" s="6">
        <f t="shared" si="90"/>
        <v>0</v>
      </c>
      <c r="AD55" s="6">
        <f t="shared" si="90"/>
        <v>0</v>
      </c>
      <c r="AE55" s="6">
        <f t="shared" si="90"/>
        <v>0</v>
      </c>
      <c r="AF55" s="29">
        <f t="shared" si="36"/>
        <v>0</v>
      </c>
      <c r="AH55" s="6">
        <f t="shared" si="91"/>
        <v>0</v>
      </c>
      <c r="AI55" s="6">
        <f t="shared" si="91"/>
        <v>0</v>
      </c>
      <c r="AJ55" s="6">
        <f t="shared" si="91"/>
        <v>0</v>
      </c>
      <c r="AK55" s="6">
        <f t="shared" si="91"/>
        <v>0</v>
      </c>
      <c r="AL55" s="6">
        <f t="shared" si="91"/>
        <v>0</v>
      </c>
      <c r="AM55" s="6">
        <f t="shared" si="91"/>
        <v>0</v>
      </c>
      <c r="AN55" s="6">
        <f t="shared" si="91"/>
        <v>0</v>
      </c>
      <c r="AO55" s="6">
        <f t="shared" si="91"/>
        <v>0</v>
      </c>
      <c r="AP55" s="6">
        <f t="shared" si="91"/>
        <v>0</v>
      </c>
      <c r="AQ55" s="6">
        <f t="shared" si="91"/>
        <v>0</v>
      </c>
      <c r="AR55" s="6">
        <f t="shared" si="91"/>
        <v>0</v>
      </c>
      <c r="AS55" s="6">
        <f t="shared" si="91"/>
        <v>0</v>
      </c>
      <c r="AT55" s="29">
        <f t="shared" si="38"/>
        <v>0</v>
      </c>
      <c r="AV55" s="6">
        <f t="shared" si="92"/>
        <v>0</v>
      </c>
      <c r="AW55" s="6">
        <f t="shared" si="92"/>
        <v>0</v>
      </c>
      <c r="AX55" s="6">
        <f t="shared" si="92"/>
        <v>0</v>
      </c>
      <c r="AY55" s="6">
        <f t="shared" si="92"/>
        <v>0</v>
      </c>
      <c r="AZ55" s="6">
        <f t="shared" si="92"/>
        <v>0</v>
      </c>
      <c r="BA55" s="6">
        <f t="shared" si="92"/>
        <v>0</v>
      </c>
      <c r="BB55" s="6">
        <f t="shared" si="92"/>
        <v>0</v>
      </c>
      <c r="BC55" s="6">
        <f t="shared" si="92"/>
        <v>0</v>
      </c>
      <c r="BD55" s="6">
        <f t="shared" si="92"/>
        <v>0</v>
      </c>
      <c r="BE55" s="6">
        <f t="shared" si="92"/>
        <v>0</v>
      </c>
      <c r="BF55" s="6">
        <f t="shared" si="92"/>
        <v>0</v>
      </c>
      <c r="BG55" s="6">
        <f t="shared" si="92"/>
        <v>0</v>
      </c>
      <c r="BH55" s="29">
        <f t="shared" si="40"/>
        <v>0</v>
      </c>
      <c r="BJ55" s="6">
        <f t="shared" si="93"/>
        <v>0</v>
      </c>
      <c r="BK55" s="6">
        <f t="shared" si="93"/>
        <v>0</v>
      </c>
      <c r="BL55" s="6">
        <f t="shared" si="93"/>
        <v>0</v>
      </c>
      <c r="BM55" s="6">
        <f t="shared" si="93"/>
        <v>0</v>
      </c>
      <c r="BN55" s="6">
        <f t="shared" si="93"/>
        <v>0</v>
      </c>
      <c r="BO55" s="6">
        <f t="shared" si="93"/>
        <v>0</v>
      </c>
      <c r="BP55" s="6">
        <f t="shared" si="93"/>
        <v>0</v>
      </c>
      <c r="BQ55" s="6">
        <f t="shared" si="93"/>
        <v>0</v>
      </c>
      <c r="BR55" s="6">
        <f t="shared" si="93"/>
        <v>0</v>
      </c>
      <c r="BS55" s="6">
        <f t="shared" si="93"/>
        <v>0</v>
      </c>
      <c r="BT55" s="6">
        <f t="shared" si="93"/>
        <v>0</v>
      </c>
      <c r="BU55" s="6">
        <f t="shared" si="93"/>
        <v>0</v>
      </c>
      <c r="BV55" s="29">
        <f t="shared" si="42"/>
        <v>0</v>
      </c>
    </row>
    <row r="56" spans="2:74" x14ac:dyDescent="0.45">
      <c r="B56" t="s">
        <v>45</v>
      </c>
      <c r="D56" s="63"/>
      <c r="E56" s="15"/>
      <c r="F56" s="6">
        <f t="shared" si="89"/>
        <v>0</v>
      </c>
      <c r="G56" s="6">
        <f t="shared" si="89"/>
        <v>0</v>
      </c>
      <c r="H56" s="6">
        <f t="shared" si="89"/>
        <v>0</v>
      </c>
      <c r="I56" s="6">
        <f t="shared" si="89"/>
        <v>0</v>
      </c>
      <c r="J56" s="6">
        <f t="shared" si="89"/>
        <v>0</v>
      </c>
      <c r="K56" s="6">
        <f t="shared" si="89"/>
        <v>0</v>
      </c>
      <c r="L56" s="6">
        <f t="shared" si="89"/>
        <v>0</v>
      </c>
      <c r="M56" s="6">
        <f t="shared" si="89"/>
        <v>0</v>
      </c>
      <c r="N56" s="6">
        <f t="shared" si="89"/>
        <v>0</v>
      </c>
      <c r="O56" s="6">
        <f t="shared" si="89"/>
        <v>0</v>
      </c>
      <c r="P56" s="6">
        <f t="shared" si="89"/>
        <v>0</v>
      </c>
      <c r="Q56" s="6">
        <f t="shared" si="89"/>
        <v>0</v>
      </c>
      <c r="R56" s="29">
        <f t="shared" si="94"/>
        <v>0</v>
      </c>
      <c r="T56" s="6">
        <f t="shared" si="90"/>
        <v>0</v>
      </c>
      <c r="U56" s="6">
        <f t="shared" si="90"/>
        <v>0</v>
      </c>
      <c r="V56" s="6">
        <f t="shared" si="90"/>
        <v>0</v>
      </c>
      <c r="W56" s="6">
        <f t="shared" si="90"/>
        <v>0</v>
      </c>
      <c r="X56" s="6">
        <f t="shared" si="90"/>
        <v>0</v>
      </c>
      <c r="Y56" s="6">
        <f t="shared" si="90"/>
        <v>0</v>
      </c>
      <c r="Z56" s="6">
        <f t="shared" si="90"/>
        <v>0</v>
      </c>
      <c r="AA56" s="6">
        <f t="shared" si="90"/>
        <v>0</v>
      </c>
      <c r="AB56" s="6">
        <f t="shared" si="90"/>
        <v>0</v>
      </c>
      <c r="AC56" s="6">
        <f t="shared" si="90"/>
        <v>0</v>
      </c>
      <c r="AD56" s="6">
        <f t="shared" si="90"/>
        <v>0</v>
      </c>
      <c r="AE56" s="6">
        <f t="shared" si="90"/>
        <v>0</v>
      </c>
      <c r="AF56" s="29">
        <f t="shared" si="36"/>
        <v>0</v>
      </c>
      <c r="AH56" s="6">
        <f t="shared" si="91"/>
        <v>0</v>
      </c>
      <c r="AI56" s="6">
        <f t="shared" si="91"/>
        <v>0</v>
      </c>
      <c r="AJ56" s="6">
        <f t="shared" si="91"/>
        <v>0</v>
      </c>
      <c r="AK56" s="6">
        <f t="shared" si="91"/>
        <v>0</v>
      </c>
      <c r="AL56" s="6">
        <f t="shared" si="91"/>
        <v>0</v>
      </c>
      <c r="AM56" s="6">
        <f t="shared" si="91"/>
        <v>0</v>
      </c>
      <c r="AN56" s="6">
        <f t="shared" si="91"/>
        <v>0</v>
      </c>
      <c r="AO56" s="6">
        <f t="shared" si="91"/>
        <v>0</v>
      </c>
      <c r="AP56" s="6">
        <f t="shared" si="91"/>
        <v>0</v>
      </c>
      <c r="AQ56" s="6">
        <f t="shared" si="91"/>
        <v>0</v>
      </c>
      <c r="AR56" s="6">
        <f t="shared" si="91"/>
        <v>0</v>
      </c>
      <c r="AS56" s="6">
        <f t="shared" si="91"/>
        <v>0</v>
      </c>
      <c r="AT56" s="29">
        <f t="shared" si="38"/>
        <v>0</v>
      </c>
      <c r="AV56" s="6">
        <f t="shared" si="92"/>
        <v>0</v>
      </c>
      <c r="AW56" s="6">
        <f t="shared" si="92"/>
        <v>0</v>
      </c>
      <c r="AX56" s="6">
        <f t="shared" si="92"/>
        <v>0</v>
      </c>
      <c r="AY56" s="6">
        <f t="shared" si="92"/>
        <v>0</v>
      </c>
      <c r="AZ56" s="6">
        <f t="shared" si="92"/>
        <v>0</v>
      </c>
      <c r="BA56" s="6">
        <f t="shared" si="92"/>
        <v>0</v>
      </c>
      <c r="BB56" s="6">
        <f t="shared" si="92"/>
        <v>0</v>
      </c>
      <c r="BC56" s="6">
        <f t="shared" si="92"/>
        <v>0</v>
      </c>
      <c r="BD56" s="6">
        <f t="shared" si="92"/>
        <v>0</v>
      </c>
      <c r="BE56" s="6">
        <f t="shared" si="92"/>
        <v>0</v>
      </c>
      <c r="BF56" s="6">
        <f t="shared" si="92"/>
        <v>0</v>
      </c>
      <c r="BG56" s="6">
        <f t="shared" si="92"/>
        <v>0</v>
      </c>
      <c r="BH56" s="29">
        <f t="shared" si="40"/>
        <v>0</v>
      </c>
      <c r="BJ56" s="6">
        <f t="shared" si="93"/>
        <v>0</v>
      </c>
      <c r="BK56" s="6">
        <f t="shared" si="93"/>
        <v>0</v>
      </c>
      <c r="BL56" s="6">
        <f t="shared" si="93"/>
        <v>0</v>
      </c>
      <c r="BM56" s="6">
        <f t="shared" si="93"/>
        <v>0</v>
      </c>
      <c r="BN56" s="6">
        <f t="shared" si="93"/>
        <v>0</v>
      </c>
      <c r="BO56" s="6">
        <f t="shared" si="93"/>
        <v>0</v>
      </c>
      <c r="BP56" s="6">
        <f t="shared" si="93"/>
        <v>0</v>
      </c>
      <c r="BQ56" s="6">
        <f t="shared" si="93"/>
        <v>0</v>
      </c>
      <c r="BR56" s="6">
        <f t="shared" si="93"/>
        <v>0</v>
      </c>
      <c r="BS56" s="6">
        <f t="shared" si="93"/>
        <v>0</v>
      </c>
      <c r="BT56" s="6">
        <f t="shared" si="93"/>
        <v>0</v>
      </c>
      <c r="BU56" s="6">
        <f t="shared" si="93"/>
        <v>0</v>
      </c>
      <c r="BV56" s="29">
        <f t="shared" si="42"/>
        <v>0</v>
      </c>
    </row>
    <row r="57" spans="2:74" x14ac:dyDescent="0.45">
      <c r="B57" t="s">
        <v>46</v>
      </c>
      <c r="D57" s="63"/>
      <c r="E57" s="15"/>
      <c r="F57" s="6">
        <f t="shared" si="89"/>
        <v>0</v>
      </c>
      <c r="G57" s="6">
        <f t="shared" si="89"/>
        <v>0</v>
      </c>
      <c r="H57" s="6">
        <f t="shared" si="89"/>
        <v>0</v>
      </c>
      <c r="I57" s="6">
        <f t="shared" si="89"/>
        <v>0</v>
      </c>
      <c r="J57" s="6">
        <f t="shared" si="89"/>
        <v>0</v>
      </c>
      <c r="K57" s="6">
        <f t="shared" si="89"/>
        <v>0</v>
      </c>
      <c r="L57" s="6">
        <f t="shared" si="89"/>
        <v>0</v>
      </c>
      <c r="M57" s="6">
        <f t="shared" si="89"/>
        <v>0</v>
      </c>
      <c r="N57" s="6">
        <f t="shared" si="89"/>
        <v>0</v>
      </c>
      <c r="O57" s="6">
        <f t="shared" si="89"/>
        <v>0</v>
      </c>
      <c r="P57" s="6">
        <f t="shared" si="89"/>
        <v>0</v>
      </c>
      <c r="Q57" s="6">
        <f t="shared" si="89"/>
        <v>0</v>
      </c>
      <c r="R57" s="29">
        <f t="shared" si="94"/>
        <v>0</v>
      </c>
      <c r="T57" s="6">
        <f t="shared" si="90"/>
        <v>0</v>
      </c>
      <c r="U57" s="6">
        <f t="shared" si="90"/>
        <v>0</v>
      </c>
      <c r="V57" s="6">
        <f t="shared" si="90"/>
        <v>0</v>
      </c>
      <c r="W57" s="6">
        <f t="shared" si="90"/>
        <v>0</v>
      </c>
      <c r="X57" s="6">
        <f t="shared" si="90"/>
        <v>0</v>
      </c>
      <c r="Y57" s="6">
        <f t="shared" si="90"/>
        <v>0</v>
      </c>
      <c r="Z57" s="6">
        <f t="shared" si="90"/>
        <v>0</v>
      </c>
      <c r="AA57" s="6">
        <f t="shared" si="90"/>
        <v>0</v>
      </c>
      <c r="AB57" s="6">
        <f t="shared" si="90"/>
        <v>0</v>
      </c>
      <c r="AC57" s="6">
        <f t="shared" si="90"/>
        <v>0</v>
      </c>
      <c r="AD57" s="6">
        <f t="shared" si="90"/>
        <v>0</v>
      </c>
      <c r="AE57" s="6">
        <f t="shared" si="90"/>
        <v>0</v>
      </c>
      <c r="AF57" s="29">
        <f t="shared" si="36"/>
        <v>0</v>
      </c>
      <c r="AH57" s="6">
        <f t="shared" si="91"/>
        <v>0</v>
      </c>
      <c r="AI57" s="6">
        <f t="shared" si="91"/>
        <v>0</v>
      </c>
      <c r="AJ57" s="6">
        <f t="shared" si="91"/>
        <v>0</v>
      </c>
      <c r="AK57" s="6">
        <f t="shared" si="91"/>
        <v>0</v>
      </c>
      <c r="AL57" s="6">
        <f t="shared" si="91"/>
        <v>0</v>
      </c>
      <c r="AM57" s="6">
        <f t="shared" si="91"/>
        <v>0</v>
      </c>
      <c r="AN57" s="6">
        <f t="shared" si="91"/>
        <v>0</v>
      </c>
      <c r="AO57" s="6">
        <f t="shared" si="91"/>
        <v>0</v>
      </c>
      <c r="AP57" s="6">
        <f t="shared" si="91"/>
        <v>0</v>
      </c>
      <c r="AQ57" s="6">
        <f t="shared" si="91"/>
        <v>0</v>
      </c>
      <c r="AR57" s="6">
        <f t="shared" si="91"/>
        <v>0</v>
      </c>
      <c r="AS57" s="6">
        <f t="shared" si="91"/>
        <v>0</v>
      </c>
      <c r="AT57" s="29">
        <f t="shared" si="38"/>
        <v>0</v>
      </c>
      <c r="AV57" s="6">
        <f t="shared" si="92"/>
        <v>0</v>
      </c>
      <c r="AW57" s="6">
        <f t="shared" si="92"/>
        <v>0</v>
      </c>
      <c r="AX57" s="6">
        <f t="shared" si="92"/>
        <v>0</v>
      </c>
      <c r="AY57" s="6">
        <f t="shared" si="92"/>
        <v>0</v>
      </c>
      <c r="AZ57" s="6">
        <f t="shared" si="92"/>
        <v>0</v>
      </c>
      <c r="BA57" s="6">
        <f t="shared" si="92"/>
        <v>0</v>
      </c>
      <c r="BB57" s="6">
        <f t="shared" si="92"/>
        <v>0</v>
      </c>
      <c r="BC57" s="6">
        <f t="shared" si="92"/>
        <v>0</v>
      </c>
      <c r="BD57" s="6">
        <f t="shared" si="92"/>
        <v>0</v>
      </c>
      <c r="BE57" s="6">
        <f t="shared" si="92"/>
        <v>0</v>
      </c>
      <c r="BF57" s="6">
        <f t="shared" si="92"/>
        <v>0</v>
      </c>
      <c r="BG57" s="6">
        <f t="shared" si="92"/>
        <v>0</v>
      </c>
      <c r="BH57" s="29">
        <f t="shared" si="40"/>
        <v>0</v>
      </c>
      <c r="BJ57" s="6">
        <f t="shared" si="93"/>
        <v>0</v>
      </c>
      <c r="BK57" s="6">
        <f t="shared" si="93"/>
        <v>0</v>
      </c>
      <c r="BL57" s="6">
        <f t="shared" si="93"/>
        <v>0</v>
      </c>
      <c r="BM57" s="6">
        <f t="shared" si="93"/>
        <v>0</v>
      </c>
      <c r="BN57" s="6">
        <f t="shared" si="93"/>
        <v>0</v>
      </c>
      <c r="BO57" s="6">
        <f t="shared" si="93"/>
        <v>0</v>
      </c>
      <c r="BP57" s="6">
        <f t="shared" si="93"/>
        <v>0</v>
      </c>
      <c r="BQ57" s="6">
        <f t="shared" si="93"/>
        <v>0</v>
      </c>
      <c r="BR57" s="6">
        <f t="shared" si="93"/>
        <v>0</v>
      </c>
      <c r="BS57" s="6">
        <f t="shared" si="93"/>
        <v>0</v>
      </c>
      <c r="BT57" s="6">
        <f t="shared" si="93"/>
        <v>0</v>
      </c>
      <c r="BU57" s="6">
        <f t="shared" si="93"/>
        <v>0</v>
      </c>
      <c r="BV57" s="29">
        <f t="shared" si="42"/>
        <v>0</v>
      </c>
    </row>
    <row r="58" spans="2:74" x14ac:dyDescent="0.45">
      <c r="B58" t="s">
        <v>23</v>
      </c>
      <c r="D58" s="63"/>
      <c r="E58" s="15"/>
      <c r="F58" s="6">
        <f t="shared" si="89"/>
        <v>0</v>
      </c>
      <c r="G58" s="6">
        <f t="shared" si="89"/>
        <v>0</v>
      </c>
      <c r="H58" s="6">
        <f t="shared" si="89"/>
        <v>0</v>
      </c>
      <c r="I58" s="6">
        <f t="shared" si="89"/>
        <v>0</v>
      </c>
      <c r="J58" s="6">
        <f t="shared" si="89"/>
        <v>0</v>
      </c>
      <c r="K58" s="6">
        <f t="shared" si="89"/>
        <v>0</v>
      </c>
      <c r="L58" s="6">
        <f t="shared" si="89"/>
        <v>0</v>
      </c>
      <c r="M58" s="6">
        <f t="shared" si="89"/>
        <v>0</v>
      </c>
      <c r="N58" s="6">
        <f t="shared" si="89"/>
        <v>0</v>
      </c>
      <c r="O58" s="6">
        <f t="shared" si="89"/>
        <v>0</v>
      </c>
      <c r="P58" s="6">
        <f t="shared" si="89"/>
        <v>0</v>
      </c>
      <c r="Q58" s="6">
        <f t="shared" si="89"/>
        <v>0</v>
      </c>
      <c r="R58" s="29">
        <f t="shared" si="94"/>
        <v>0</v>
      </c>
      <c r="T58" s="6">
        <f t="shared" si="90"/>
        <v>0</v>
      </c>
      <c r="U58" s="6">
        <f t="shared" si="90"/>
        <v>0</v>
      </c>
      <c r="V58" s="6">
        <f t="shared" si="90"/>
        <v>0</v>
      </c>
      <c r="W58" s="6">
        <f t="shared" si="90"/>
        <v>0</v>
      </c>
      <c r="X58" s="6">
        <f t="shared" si="90"/>
        <v>0</v>
      </c>
      <c r="Y58" s="6">
        <f t="shared" si="90"/>
        <v>0</v>
      </c>
      <c r="Z58" s="6">
        <f t="shared" si="90"/>
        <v>0</v>
      </c>
      <c r="AA58" s="6">
        <f t="shared" si="90"/>
        <v>0</v>
      </c>
      <c r="AB58" s="6">
        <f t="shared" si="90"/>
        <v>0</v>
      </c>
      <c r="AC58" s="6">
        <f t="shared" si="90"/>
        <v>0</v>
      </c>
      <c r="AD58" s="6">
        <f t="shared" si="90"/>
        <v>0</v>
      </c>
      <c r="AE58" s="6">
        <f t="shared" si="90"/>
        <v>0</v>
      </c>
      <c r="AF58" s="29">
        <f t="shared" si="36"/>
        <v>0</v>
      </c>
      <c r="AH58" s="6">
        <f t="shared" si="91"/>
        <v>0</v>
      </c>
      <c r="AI58" s="6">
        <f t="shared" si="91"/>
        <v>0</v>
      </c>
      <c r="AJ58" s="6">
        <f t="shared" si="91"/>
        <v>0</v>
      </c>
      <c r="AK58" s="6">
        <f t="shared" si="91"/>
        <v>0</v>
      </c>
      <c r="AL58" s="6">
        <f t="shared" si="91"/>
        <v>0</v>
      </c>
      <c r="AM58" s="6">
        <f t="shared" si="91"/>
        <v>0</v>
      </c>
      <c r="AN58" s="6">
        <f t="shared" si="91"/>
        <v>0</v>
      </c>
      <c r="AO58" s="6">
        <f t="shared" si="91"/>
        <v>0</v>
      </c>
      <c r="AP58" s="6">
        <f t="shared" si="91"/>
        <v>0</v>
      </c>
      <c r="AQ58" s="6">
        <f t="shared" si="91"/>
        <v>0</v>
      </c>
      <c r="AR58" s="6">
        <f t="shared" si="91"/>
        <v>0</v>
      </c>
      <c r="AS58" s="6">
        <f t="shared" si="91"/>
        <v>0</v>
      </c>
      <c r="AT58" s="29">
        <f t="shared" si="38"/>
        <v>0</v>
      </c>
      <c r="AV58" s="6">
        <f t="shared" si="92"/>
        <v>0</v>
      </c>
      <c r="AW58" s="6">
        <f t="shared" si="92"/>
        <v>0</v>
      </c>
      <c r="AX58" s="6">
        <f t="shared" si="92"/>
        <v>0</v>
      </c>
      <c r="AY58" s="6">
        <f t="shared" si="92"/>
        <v>0</v>
      </c>
      <c r="AZ58" s="6">
        <f t="shared" si="92"/>
        <v>0</v>
      </c>
      <c r="BA58" s="6">
        <f t="shared" si="92"/>
        <v>0</v>
      </c>
      <c r="BB58" s="6">
        <f t="shared" si="92"/>
        <v>0</v>
      </c>
      <c r="BC58" s="6">
        <f t="shared" si="92"/>
        <v>0</v>
      </c>
      <c r="BD58" s="6">
        <f t="shared" si="92"/>
        <v>0</v>
      </c>
      <c r="BE58" s="6">
        <f t="shared" si="92"/>
        <v>0</v>
      </c>
      <c r="BF58" s="6">
        <f t="shared" si="92"/>
        <v>0</v>
      </c>
      <c r="BG58" s="6">
        <f t="shared" si="92"/>
        <v>0</v>
      </c>
      <c r="BH58" s="29">
        <f t="shared" si="40"/>
        <v>0</v>
      </c>
      <c r="BJ58" s="6">
        <f t="shared" si="93"/>
        <v>0</v>
      </c>
      <c r="BK58" s="6">
        <f t="shared" si="93"/>
        <v>0</v>
      </c>
      <c r="BL58" s="6">
        <f t="shared" si="93"/>
        <v>0</v>
      </c>
      <c r="BM58" s="6">
        <f t="shared" si="93"/>
        <v>0</v>
      </c>
      <c r="BN58" s="6">
        <f t="shared" si="93"/>
        <v>0</v>
      </c>
      <c r="BO58" s="6">
        <f t="shared" si="93"/>
        <v>0</v>
      </c>
      <c r="BP58" s="6">
        <f t="shared" si="93"/>
        <v>0</v>
      </c>
      <c r="BQ58" s="6">
        <f t="shared" si="93"/>
        <v>0</v>
      </c>
      <c r="BR58" s="6">
        <f t="shared" si="93"/>
        <v>0</v>
      </c>
      <c r="BS58" s="6">
        <f t="shared" si="93"/>
        <v>0</v>
      </c>
      <c r="BT58" s="6">
        <f t="shared" si="93"/>
        <v>0</v>
      </c>
      <c r="BU58" s="6">
        <f t="shared" si="93"/>
        <v>0</v>
      </c>
      <c r="BV58" s="29">
        <f t="shared" si="42"/>
        <v>0</v>
      </c>
    </row>
    <row r="59" spans="2:74" ht="14.65" thickBot="1" x14ac:dyDescent="0.5">
      <c r="B59" t="s">
        <v>47</v>
      </c>
      <c r="C59" s="70"/>
      <c r="D59" s="63"/>
      <c r="E59" s="15"/>
      <c r="F59" s="6">
        <f t="shared" si="89"/>
        <v>0</v>
      </c>
      <c r="G59" s="6">
        <f t="shared" si="89"/>
        <v>0</v>
      </c>
      <c r="H59" s="6">
        <f t="shared" si="89"/>
        <v>0</v>
      </c>
      <c r="I59" s="6">
        <f t="shared" si="89"/>
        <v>0</v>
      </c>
      <c r="J59" s="6">
        <f t="shared" si="89"/>
        <v>0</v>
      </c>
      <c r="K59" s="6">
        <f t="shared" si="89"/>
        <v>0</v>
      </c>
      <c r="L59" s="6">
        <f t="shared" si="89"/>
        <v>0</v>
      </c>
      <c r="M59" s="6">
        <f t="shared" si="89"/>
        <v>0</v>
      </c>
      <c r="N59" s="6">
        <f t="shared" si="89"/>
        <v>0</v>
      </c>
      <c r="O59" s="6">
        <f t="shared" si="89"/>
        <v>0</v>
      </c>
      <c r="P59" s="6">
        <f t="shared" si="89"/>
        <v>0</v>
      </c>
      <c r="Q59" s="6">
        <f t="shared" si="89"/>
        <v>0</v>
      </c>
      <c r="R59" s="29">
        <f t="shared" si="94"/>
        <v>0</v>
      </c>
      <c r="T59" s="6">
        <f t="shared" si="90"/>
        <v>0</v>
      </c>
      <c r="U59" s="6">
        <f t="shared" si="90"/>
        <v>0</v>
      </c>
      <c r="V59" s="6">
        <f t="shared" si="90"/>
        <v>0</v>
      </c>
      <c r="W59" s="6">
        <f t="shared" si="90"/>
        <v>0</v>
      </c>
      <c r="X59" s="6">
        <f t="shared" si="90"/>
        <v>0</v>
      </c>
      <c r="Y59" s="6">
        <f t="shared" si="90"/>
        <v>0</v>
      </c>
      <c r="Z59" s="6">
        <f t="shared" si="90"/>
        <v>0</v>
      </c>
      <c r="AA59" s="6">
        <f t="shared" si="90"/>
        <v>0</v>
      </c>
      <c r="AB59" s="6">
        <f t="shared" si="90"/>
        <v>0</v>
      </c>
      <c r="AC59" s="6">
        <f t="shared" si="90"/>
        <v>0</v>
      </c>
      <c r="AD59" s="6">
        <f t="shared" si="90"/>
        <v>0</v>
      </c>
      <c r="AE59" s="6">
        <f t="shared" si="90"/>
        <v>0</v>
      </c>
      <c r="AF59" s="29">
        <f t="shared" si="36"/>
        <v>0</v>
      </c>
      <c r="AH59" s="6">
        <f t="shared" si="91"/>
        <v>0</v>
      </c>
      <c r="AI59" s="6">
        <f t="shared" si="91"/>
        <v>0</v>
      </c>
      <c r="AJ59" s="6">
        <f t="shared" si="91"/>
        <v>0</v>
      </c>
      <c r="AK59" s="6">
        <f t="shared" si="91"/>
        <v>0</v>
      </c>
      <c r="AL59" s="6">
        <f t="shared" si="91"/>
        <v>0</v>
      </c>
      <c r="AM59" s="6">
        <f t="shared" si="91"/>
        <v>0</v>
      </c>
      <c r="AN59" s="6">
        <f t="shared" si="91"/>
        <v>0</v>
      </c>
      <c r="AO59" s="6">
        <f t="shared" si="91"/>
        <v>0</v>
      </c>
      <c r="AP59" s="6">
        <f t="shared" si="91"/>
        <v>0</v>
      </c>
      <c r="AQ59" s="6">
        <f t="shared" si="91"/>
        <v>0</v>
      </c>
      <c r="AR59" s="6">
        <f t="shared" si="91"/>
        <v>0</v>
      </c>
      <c r="AS59" s="6">
        <f t="shared" si="91"/>
        <v>0</v>
      </c>
      <c r="AT59" s="29">
        <f t="shared" si="38"/>
        <v>0</v>
      </c>
      <c r="AV59" s="6">
        <f t="shared" si="92"/>
        <v>0</v>
      </c>
      <c r="AW59" s="6">
        <f t="shared" si="92"/>
        <v>0</v>
      </c>
      <c r="AX59" s="6">
        <f t="shared" si="92"/>
        <v>0</v>
      </c>
      <c r="AY59" s="6">
        <f t="shared" si="92"/>
        <v>0</v>
      </c>
      <c r="AZ59" s="6">
        <f t="shared" si="92"/>
        <v>0</v>
      </c>
      <c r="BA59" s="6">
        <f t="shared" si="92"/>
        <v>0</v>
      </c>
      <c r="BB59" s="6">
        <f t="shared" si="92"/>
        <v>0</v>
      </c>
      <c r="BC59" s="6">
        <f t="shared" si="92"/>
        <v>0</v>
      </c>
      <c r="BD59" s="6">
        <f t="shared" si="92"/>
        <v>0</v>
      </c>
      <c r="BE59" s="6">
        <f t="shared" si="92"/>
        <v>0</v>
      </c>
      <c r="BF59" s="6">
        <f t="shared" si="92"/>
        <v>0</v>
      </c>
      <c r="BG59" s="6">
        <f t="shared" si="92"/>
        <v>0</v>
      </c>
      <c r="BH59" s="29">
        <f t="shared" si="40"/>
        <v>0</v>
      </c>
      <c r="BJ59" s="6">
        <f t="shared" si="93"/>
        <v>0</v>
      </c>
      <c r="BK59" s="6">
        <f t="shared" si="93"/>
        <v>0</v>
      </c>
      <c r="BL59" s="6">
        <f t="shared" si="93"/>
        <v>0</v>
      </c>
      <c r="BM59" s="6">
        <f t="shared" si="93"/>
        <v>0</v>
      </c>
      <c r="BN59" s="6">
        <f t="shared" si="93"/>
        <v>0</v>
      </c>
      <c r="BO59" s="6">
        <f t="shared" si="93"/>
        <v>0</v>
      </c>
      <c r="BP59" s="6">
        <f t="shared" si="93"/>
        <v>0</v>
      </c>
      <c r="BQ59" s="6">
        <f t="shared" si="93"/>
        <v>0</v>
      </c>
      <c r="BR59" s="6">
        <f t="shared" si="93"/>
        <v>0</v>
      </c>
      <c r="BS59" s="6">
        <f t="shared" si="93"/>
        <v>0</v>
      </c>
      <c r="BT59" s="6">
        <f t="shared" si="93"/>
        <v>0</v>
      </c>
      <c r="BU59" s="6">
        <f t="shared" si="93"/>
        <v>0</v>
      </c>
      <c r="BV59" s="29">
        <f t="shared" si="42"/>
        <v>0</v>
      </c>
    </row>
    <row r="60" spans="2:74" ht="14.65" thickBot="1" x14ac:dyDescent="0.5">
      <c r="B60" t="s">
        <v>69</v>
      </c>
      <c r="C60" s="71"/>
      <c r="D60" s="66"/>
      <c r="E60" s="15"/>
      <c r="F60" s="6">
        <f t="shared" ref="F60:Q60" si="95">$D$60*(F37*$C$60)</f>
        <v>0</v>
      </c>
      <c r="G60" s="6">
        <f t="shared" si="95"/>
        <v>0</v>
      </c>
      <c r="H60" s="6">
        <f t="shared" si="95"/>
        <v>0</v>
      </c>
      <c r="I60" s="6">
        <f t="shared" si="95"/>
        <v>0</v>
      </c>
      <c r="J60" s="6">
        <f t="shared" si="95"/>
        <v>0</v>
      </c>
      <c r="K60" s="6">
        <f t="shared" si="95"/>
        <v>0</v>
      </c>
      <c r="L60" s="6">
        <f t="shared" si="95"/>
        <v>0</v>
      </c>
      <c r="M60" s="6">
        <f t="shared" si="95"/>
        <v>0</v>
      </c>
      <c r="N60" s="6">
        <f t="shared" si="95"/>
        <v>0</v>
      </c>
      <c r="O60" s="6">
        <f t="shared" si="95"/>
        <v>0</v>
      </c>
      <c r="P60" s="6">
        <f t="shared" si="95"/>
        <v>0</v>
      </c>
      <c r="Q60" s="6">
        <f t="shared" si="95"/>
        <v>0</v>
      </c>
      <c r="R60" s="29">
        <f t="shared" si="94"/>
        <v>0</v>
      </c>
      <c r="T60" s="6">
        <f t="shared" ref="T60:AE60" si="96">$D$60*(T37*$C$60)</f>
        <v>0</v>
      </c>
      <c r="U60" s="6">
        <f t="shared" si="96"/>
        <v>0</v>
      </c>
      <c r="V60" s="6">
        <f t="shared" si="96"/>
        <v>0</v>
      </c>
      <c r="W60" s="6">
        <f t="shared" si="96"/>
        <v>0</v>
      </c>
      <c r="X60" s="6">
        <f t="shared" si="96"/>
        <v>0</v>
      </c>
      <c r="Y60" s="6">
        <f t="shared" si="96"/>
        <v>0</v>
      </c>
      <c r="Z60" s="6">
        <f t="shared" si="96"/>
        <v>0</v>
      </c>
      <c r="AA60" s="6">
        <f t="shared" si="96"/>
        <v>0</v>
      </c>
      <c r="AB60" s="6">
        <f t="shared" si="96"/>
        <v>0</v>
      </c>
      <c r="AC60" s="6">
        <f t="shared" si="96"/>
        <v>0</v>
      </c>
      <c r="AD60" s="6">
        <f t="shared" si="96"/>
        <v>0</v>
      </c>
      <c r="AE60" s="6">
        <f t="shared" si="96"/>
        <v>0</v>
      </c>
      <c r="AF60" s="29">
        <f t="shared" si="36"/>
        <v>0</v>
      </c>
      <c r="AH60" s="6">
        <f t="shared" ref="AH60:AS60" si="97">$D$60*(AH37*$C$60)</f>
        <v>0</v>
      </c>
      <c r="AI60" s="6">
        <f t="shared" si="97"/>
        <v>0</v>
      </c>
      <c r="AJ60" s="6">
        <f t="shared" si="97"/>
        <v>0</v>
      </c>
      <c r="AK60" s="6">
        <f t="shared" si="97"/>
        <v>0</v>
      </c>
      <c r="AL60" s="6">
        <f t="shared" si="97"/>
        <v>0</v>
      </c>
      <c r="AM60" s="6">
        <f t="shared" si="97"/>
        <v>0</v>
      </c>
      <c r="AN60" s="6">
        <f t="shared" si="97"/>
        <v>0</v>
      </c>
      <c r="AO60" s="6">
        <f t="shared" si="97"/>
        <v>0</v>
      </c>
      <c r="AP60" s="6">
        <f t="shared" si="97"/>
        <v>0</v>
      </c>
      <c r="AQ60" s="6">
        <f t="shared" si="97"/>
        <v>0</v>
      </c>
      <c r="AR60" s="6">
        <f t="shared" si="97"/>
        <v>0</v>
      </c>
      <c r="AS60" s="6">
        <f t="shared" si="97"/>
        <v>0</v>
      </c>
      <c r="AT60" s="29">
        <f t="shared" ref="AT60" si="98">+SUM(AH60:AS60)</f>
        <v>0</v>
      </c>
      <c r="AV60" s="6">
        <f t="shared" ref="AV60:BG60" si="99">$D$60*(AV37*$C$60)</f>
        <v>0</v>
      </c>
      <c r="AW60" s="6">
        <f t="shared" si="99"/>
        <v>0</v>
      </c>
      <c r="AX60" s="6">
        <f t="shared" si="99"/>
        <v>0</v>
      </c>
      <c r="AY60" s="6">
        <f t="shared" si="99"/>
        <v>0</v>
      </c>
      <c r="AZ60" s="6">
        <f t="shared" si="99"/>
        <v>0</v>
      </c>
      <c r="BA60" s="6">
        <f t="shared" si="99"/>
        <v>0</v>
      </c>
      <c r="BB60" s="6">
        <f t="shared" si="99"/>
        <v>0</v>
      </c>
      <c r="BC60" s="6">
        <f t="shared" si="99"/>
        <v>0</v>
      </c>
      <c r="BD60" s="6">
        <f t="shared" si="99"/>
        <v>0</v>
      </c>
      <c r="BE60" s="6">
        <f t="shared" si="99"/>
        <v>0</v>
      </c>
      <c r="BF60" s="6">
        <f t="shared" si="99"/>
        <v>0</v>
      </c>
      <c r="BG60" s="6">
        <f t="shared" si="99"/>
        <v>0</v>
      </c>
      <c r="BH60" s="29">
        <f t="shared" ref="BH60" si="100">+SUM(AV60:BG60)</f>
        <v>0</v>
      </c>
      <c r="BJ60" s="6">
        <f t="shared" ref="BJ60:BU60" si="101">$D$60*(BJ37*$C$60)</f>
        <v>0</v>
      </c>
      <c r="BK60" s="6">
        <f t="shared" si="101"/>
        <v>0</v>
      </c>
      <c r="BL60" s="6">
        <f t="shared" si="101"/>
        <v>0</v>
      </c>
      <c r="BM60" s="6">
        <f t="shared" si="101"/>
        <v>0</v>
      </c>
      <c r="BN60" s="6">
        <f t="shared" si="101"/>
        <v>0</v>
      </c>
      <c r="BO60" s="6">
        <f t="shared" si="101"/>
        <v>0</v>
      </c>
      <c r="BP60" s="6">
        <f t="shared" si="101"/>
        <v>0</v>
      </c>
      <c r="BQ60" s="6">
        <f t="shared" si="101"/>
        <v>0</v>
      </c>
      <c r="BR60" s="6">
        <f t="shared" si="101"/>
        <v>0</v>
      </c>
      <c r="BS60" s="6">
        <f t="shared" si="101"/>
        <v>0</v>
      </c>
      <c r="BT60" s="6">
        <f t="shared" si="101"/>
        <v>0</v>
      </c>
      <c r="BU60" s="6">
        <f t="shared" si="101"/>
        <v>0</v>
      </c>
      <c r="BV60" s="29">
        <f t="shared" ref="BV60" si="102">+SUM(BJ60:BU60)</f>
        <v>0</v>
      </c>
    </row>
    <row r="61" spans="2:74" x14ac:dyDescent="0.45">
      <c r="B61" s="12" t="s">
        <v>48</v>
      </c>
      <c r="D61" s="14"/>
      <c r="E61" s="14"/>
      <c r="F61" s="13">
        <f t="shared" ref="F61:R61" si="103">SUM(F42:F60)</f>
        <v>0</v>
      </c>
      <c r="G61" s="13">
        <f t="shared" si="103"/>
        <v>0</v>
      </c>
      <c r="H61" s="13">
        <f t="shared" si="103"/>
        <v>0</v>
      </c>
      <c r="I61" s="13">
        <f t="shared" si="103"/>
        <v>0</v>
      </c>
      <c r="J61" s="13">
        <f t="shared" si="103"/>
        <v>0</v>
      </c>
      <c r="K61" s="13">
        <f t="shared" si="103"/>
        <v>0</v>
      </c>
      <c r="L61" s="13">
        <f t="shared" si="103"/>
        <v>0</v>
      </c>
      <c r="M61" s="13">
        <f t="shared" si="103"/>
        <v>0</v>
      </c>
      <c r="N61" s="13">
        <f t="shared" si="103"/>
        <v>0</v>
      </c>
      <c r="O61" s="13">
        <f t="shared" si="103"/>
        <v>0</v>
      </c>
      <c r="P61" s="13">
        <f t="shared" si="103"/>
        <v>0</v>
      </c>
      <c r="Q61" s="13">
        <f t="shared" si="103"/>
        <v>0</v>
      </c>
      <c r="R61" s="40">
        <f t="shared" si="103"/>
        <v>0</v>
      </c>
      <c r="T61" s="13">
        <f t="shared" ref="T61:AF61" si="104">SUM(T42:T60)</f>
        <v>0</v>
      </c>
      <c r="U61" s="13">
        <f t="shared" si="104"/>
        <v>0</v>
      </c>
      <c r="V61" s="13">
        <f t="shared" si="104"/>
        <v>0</v>
      </c>
      <c r="W61" s="13">
        <f t="shared" si="104"/>
        <v>0</v>
      </c>
      <c r="X61" s="13">
        <f t="shared" si="104"/>
        <v>0</v>
      </c>
      <c r="Y61" s="13">
        <f t="shared" si="104"/>
        <v>0</v>
      </c>
      <c r="Z61" s="13">
        <f t="shared" si="104"/>
        <v>0</v>
      </c>
      <c r="AA61" s="13">
        <f t="shared" si="104"/>
        <v>0</v>
      </c>
      <c r="AB61" s="13">
        <f t="shared" si="104"/>
        <v>0</v>
      </c>
      <c r="AC61" s="13">
        <f t="shared" si="104"/>
        <v>0</v>
      </c>
      <c r="AD61" s="13">
        <f t="shared" si="104"/>
        <v>0</v>
      </c>
      <c r="AE61" s="13">
        <f t="shared" si="104"/>
        <v>0</v>
      </c>
      <c r="AF61" s="40">
        <f t="shared" si="104"/>
        <v>0</v>
      </c>
      <c r="AH61" s="13">
        <f t="shared" ref="AH61:AT61" si="105">SUM(AH42:AH60)</f>
        <v>0</v>
      </c>
      <c r="AI61" s="13">
        <f t="shared" si="105"/>
        <v>0</v>
      </c>
      <c r="AJ61" s="13">
        <f t="shared" si="105"/>
        <v>0</v>
      </c>
      <c r="AK61" s="13">
        <f t="shared" si="105"/>
        <v>0</v>
      </c>
      <c r="AL61" s="13">
        <f t="shared" si="105"/>
        <v>0</v>
      </c>
      <c r="AM61" s="13">
        <f t="shared" si="105"/>
        <v>0</v>
      </c>
      <c r="AN61" s="13">
        <f t="shared" si="105"/>
        <v>0</v>
      </c>
      <c r="AO61" s="13">
        <f t="shared" si="105"/>
        <v>0</v>
      </c>
      <c r="AP61" s="13">
        <f t="shared" si="105"/>
        <v>0</v>
      </c>
      <c r="AQ61" s="13">
        <f t="shared" si="105"/>
        <v>0</v>
      </c>
      <c r="AR61" s="13">
        <f t="shared" si="105"/>
        <v>0</v>
      </c>
      <c r="AS61" s="13">
        <f t="shared" si="105"/>
        <v>0</v>
      </c>
      <c r="AT61" s="40">
        <f t="shared" si="105"/>
        <v>0</v>
      </c>
      <c r="AV61" s="13">
        <f t="shared" ref="AV61:BH61" si="106">SUM(AV42:AV60)</f>
        <v>0</v>
      </c>
      <c r="AW61" s="13">
        <f t="shared" si="106"/>
        <v>0</v>
      </c>
      <c r="AX61" s="13">
        <f t="shared" si="106"/>
        <v>0</v>
      </c>
      <c r="AY61" s="13">
        <f t="shared" si="106"/>
        <v>0</v>
      </c>
      <c r="AZ61" s="13">
        <f t="shared" si="106"/>
        <v>0</v>
      </c>
      <c r="BA61" s="13">
        <f t="shared" si="106"/>
        <v>0</v>
      </c>
      <c r="BB61" s="13">
        <f t="shared" si="106"/>
        <v>0</v>
      </c>
      <c r="BC61" s="13">
        <f t="shared" si="106"/>
        <v>0</v>
      </c>
      <c r="BD61" s="13">
        <f t="shared" si="106"/>
        <v>0</v>
      </c>
      <c r="BE61" s="13">
        <f t="shared" si="106"/>
        <v>0</v>
      </c>
      <c r="BF61" s="13">
        <f t="shared" si="106"/>
        <v>0</v>
      </c>
      <c r="BG61" s="13">
        <f t="shared" si="106"/>
        <v>0</v>
      </c>
      <c r="BH61" s="40">
        <f t="shared" si="106"/>
        <v>0</v>
      </c>
      <c r="BJ61" s="13">
        <f t="shared" ref="BJ61:BV61" si="107">SUM(BJ42:BJ60)</f>
        <v>0</v>
      </c>
      <c r="BK61" s="13">
        <f t="shared" si="107"/>
        <v>0</v>
      </c>
      <c r="BL61" s="13">
        <f t="shared" si="107"/>
        <v>0</v>
      </c>
      <c r="BM61" s="13">
        <f t="shared" si="107"/>
        <v>0</v>
      </c>
      <c r="BN61" s="13">
        <f t="shared" si="107"/>
        <v>0</v>
      </c>
      <c r="BO61" s="13">
        <f t="shared" si="107"/>
        <v>0</v>
      </c>
      <c r="BP61" s="13">
        <f t="shared" si="107"/>
        <v>0</v>
      </c>
      <c r="BQ61" s="13">
        <f t="shared" si="107"/>
        <v>0</v>
      </c>
      <c r="BR61" s="13">
        <f t="shared" si="107"/>
        <v>0</v>
      </c>
      <c r="BS61" s="13">
        <f t="shared" si="107"/>
        <v>0</v>
      </c>
      <c r="BT61" s="13">
        <f t="shared" si="107"/>
        <v>0</v>
      </c>
      <c r="BU61" s="13">
        <f t="shared" si="107"/>
        <v>0</v>
      </c>
      <c r="BV61" s="40">
        <f t="shared" si="107"/>
        <v>0</v>
      </c>
    </row>
    <row r="62" spans="2:74" x14ac:dyDescent="0.45">
      <c r="R62" s="25"/>
      <c r="AF62" s="25"/>
      <c r="AT62" s="25"/>
      <c r="BH62" s="25"/>
      <c r="BV62" s="25"/>
    </row>
    <row r="63" spans="2:74" x14ac:dyDescent="0.45">
      <c r="B63" s="31" t="s">
        <v>49</v>
      </c>
      <c r="C63" s="32"/>
      <c r="D63" s="32"/>
      <c r="E63" s="32"/>
      <c r="F63" s="33">
        <f t="shared" ref="F63:R63" si="108">F37+F61</f>
        <v>0</v>
      </c>
      <c r="G63" s="33">
        <f t="shared" si="108"/>
        <v>0</v>
      </c>
      <c r="H63" s="33">
        <f t="shared" si="108"/>
        <v>0</v>
      </c>
      <c r="I63" s="33">
        <f t="shared" si="108"/>
        <v>0</v>
      </c>
      <c r="J63" s="33">
        <f t="shared" si="108"/>
        <v>0</v>
      </c>
      <c r="K63" s="33">
        <f t="shared" si="108"/>
        <v>0</v>
      </c>
      <c r="L63" s="33">
        <f t="shared" si="108"/>
        <v>0</v>
      </c>
      <c r="M63" s="33">
        <f t="shared" si="108"/>
        <v>0</v>
      </c>
      <c r="N63" s="33">
        <f t="shared" si="108"/>
        <v>0</v>
      </c>
      <c r="O63" s="33">
        <f t="shared" si="108"/>
        <v>0</v>
      </c>
      <c r="P63" s="33">
        <f t="shared" si="108"/>
        <v>0</v>
      </c>
      <c r="Q63" s="33">
        <f t="shared" si="108"/>
        <v>0</v>
      </c>
      <c r="R63" s="34">
        <f t="shared" si="108"/>
        <v>0</v>
      </c>
      <c r="S63" s="33"/>
      <c r="T63" s="33">
        <f t="shared" ref="T63:AF63" si="109">T37+T61</f>
        <v>0</v>
      </c>
      <c r="U63" s="33">
        <f t="shared" si="109"/>
        <v>0</v>
      </c>
      <c r="V63" s="33">
        <f t="shared" si="109"/>
        <v>0</v>
      </c>
      <c r="W63" s="33">
        <f t="shared" si="109"/>
        <v>0</v>
      </c>
      <c r="X63" s="33">
        <f t="shared" si="109"/>
        <v>0</v>
      </c>
      <c r="Y63" s="33">
        <f t="shared" si="109"/>
        <v>0</v>
      </c>
      <c r="Z63" s="33">
        <f t="shared" si="109"/>
        <v>0</v>
      </c>
      <c r="AA63" s="33">
        <f t="shared" si="109"/>
        <v>0</v>
      </c>
      <c r="AB63" s="33">
        <f t="shared" si="109"/>
        <v>0</v>
      </c>
      <c r="AC63" s="33">
        <f t="shared" si="109"/>
        <v>0</v>
      </c>
      <c r="AD63" s="33">
        <f t="shared" si="109"/>
        <v>0</v>
      </c>
      <c r="AE63" s="33">
        <f t="shared" si="109"/>
        <v>0</v>
      </c>
      <c r="AF63" s="34">
        <f t="shared" si="109"/>
        <v>0</v>
      </c>
      <c r="AG63" s="33"/>
      <c r="AH63" s="33">
        <f t="shared" ref="AH63:AT63" si="110">AH37+AH61</f>
        <v>0</v>
      </c>
      <c r="AI63" s="33">
        <f t="shared" si="110"/>
        <v>0</v>
      </c>
      <c r="AJ63" s="33">
        <f t="shared" si="110"/>
        <v>0</v>
      </c>
      <c r="AK63" s="33">
        <f t="shared" si="110"/>
        <v>0</v>
      </c>
      <c r="AL63" s="33">
        <f t="shared" si="110"/>
        <v>0</v>
      </c>
      <c r="AM63" s="33">
        <f t="shared" si="110"/>
        <v>0</v>
      </c>
      <c r="AN63" s="33">
        <f t="shared" si="110"/>
        <v>0</v>
      </c>
      <c r="AO63" s="33">
        <f t="shared" si="110"/>
        <v>0</v>
      </c>
      <c r="AP63" s="33">
        <f t="shared" si="110"/>
        <v>0</v>
      </c>
      <c r="AQ63" s="33">
        <f t="shared" si="110"/>
        <v>0</v>
      </c>
      <c r="AR63" s="33">
        <f t="shared" si="110"/>
        <v>0</v>
      </c>
      <c r="AS63" s="33">
        <f t="shared" si="110"/>
        <v>0</v>
      </c>
      <c r="AT63" s="34">
        <f t="shared" si="110"/>
        <v>0</v>
      </c>
      <c r="AU63" s="33"/>
      <c r="AV63" s="33">
        <f t="shared" ref="AV63:BH63" si="111">AV37+AV61</f>
        <v>0</v>
      </c>
      <c r="AW63" s="33">
        <f t="shared" si="111"/>
        <v>0</v>
      </c>
      <c r="AX63" s="33">
        <f t="shared" si="111"/>
        <v>0</v>
      </c>
      <c r="AY63" s="33">
        <f t="shared" si="111"/>
        <v>0</v>
      </c>
      <c r="AZ63" s="33">
        <f t="shared" si="111"/>
        <v>0</v>
      </c>
      <c r="BA63" s="33">
        <f t="shared" si="111"/>
        <v>0</v>
      </c>
      <c r="BB63" s="33">
        <f t="shared" si="111"/>
        <v>0</v>
      </c>
      <c r="BC63" s="33">
        <f t="shared" si="111"/>
        <v>0</v>
      </c>
      <c r="BD63" s="33">
        <f t="shared" si="111"/>
        <v>0</v>
      </c>
      <c r="BE63" s="33">
        <f t="shared" si="111"/>
        <v>0</v>
      </c>
      <c r="BF63" s="33">
        <f t="shared" si="111"/>
        <v>0</v>
      </c>
      <c r="BG63" s="33">
        <f t="shared" si="111"/>
        <v>0</v>
      </c>
      <c r="BH63" s="34">
        <f t="shared" si="111"/>
        <v>0</v>
      </c>
      <c r="BI63" s="33"/>
      <c r="BJ63" s="33">
        <f t="shared" ref="BJ63:BV63" si="112">BJ37+BJ61</f>
        <v>0</v>
      </c>
      <c r="BK63" s="33">
        <f t="shared" si="112"/>
        <v>0</v>
      </c>
      <c r="BL63" s="33">
        <f t="shared" si="112"/>
        <v>0</v>
      </c>
      <c r="BM63" s="33">
        <f t="shared" si="112"/>
        <v>0</v>
      </c>
      <c r="BN63" s="33">
        <f t="shared" si="112"/>
        <v>0</v>
      </c>
      <c r="BO63" s="33">
        <f t="shared" si="112"/>
        <v>0</v>
      </c>
      <c r="BP63" s="33">
        <f t="shared" si="112"/>
        <v>0</v>
      </c>
      <c r="BQ63" s="33">
        <f t="shared" si="112"/>
        <v>0</v>
      </c>
      <c r="BR63" s="33">
        <f t="shared" si="112"/>
        <v>0</v>
      </c>
      <c r="BS63" s="33">
        <f t="shared" si="112"/>
        <v>0</v>
      </c>
      <c r="BT63" s="33">
        <f t="shared" si="112"/>
        <v>0</v>
      </c>
      <c r="BU63" s="33">
        <f t="shared" si="112"/>
        <v>0</v>
      </c>
      <c r="BV63" s="34">
        <f t="shared" si="112"/>
        <v>0</v>
      </c>
    </row>
    <row r="65" spans="2:75" ht="14.65" thickBot="1" x14ac:dyDescent="0.5">
      <c r="B65" s="1" t="s">
        <v>50</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2:75" ht="3.95" customHeight="1" x14ac:dyDescent="0.45"/>
    <row r="67" spans="2:75" x14ac:dyDescent="0.45">
      <c r="B67" s="3"/>
      <c r="F67" s="19">
        <f t="shared" ref="F67:R67" si="113">F30</f>
        <v>1</v>
      </c>
      <c r="G67" s="19">
        <f t="shared" si="113"/>
        <v>2</v>
      </c>
      <c r="H67" s="19">
        <f t="shared" si="113"/>
        <v>3</v>
      </c>
      <c r="I67" s="19">
        <f t="shared" si="113"/>
        <v>4</v>
      </c>
      <c r="J67" s="19">
        <f t="shared" si="113"/>
        <v>5</v>
      </c>
      <c r="K67" s="19">
        <f t="shared" si="113"/>
        <v>6</v>
      </c>
      <c r="L67" s="19">
        <f t="shared" si="113"/>
        <v>7</v>
      </c>
      <c r="M67" s="19">
        <f t="shared" si="113"/>
        <v>8</v>
      </c>
      <c r="N67" s="19">
        <f t="shared" si="113"/>
        <v>9</v>
      </c>
      <c r="O67" s="19">
        <f t="shared" si="113"/>
        <v>10</v>
      </c>
      <c r="P67" s="19">
        <f t="shared" si="113"/>
        <v>11</v>
      </c>
      <c r="Q67" s="19">
        <f t="shared" si="113"/>
        <v>12</v>
      </c>
      <c r="R67" s="20" t="str">
        <f t="shared" si="113"/>
        <v>12M Total</v>
      </c>
      <c r="S67" s="21"/>
      <c r="T67" s="19">
        <f t="shared" ref="T67:AF67" si="114">T30</f>
        <v>13</v>
      </c>
      <c r="U67" s="19">
        <f t="shared" si="114"/>
        <v>14</v>
      </c>
      <c r="V67" s="19">
        <f t="shared" si="114"/>
        <v>15</v>
      </c>
      <c r="W67" s="19">
        <f t="shared" si="114"/>
        <v>16</v>
      </c>
      <c r="X67" s="19">
        <f t="shared" si="114"/>
        <v>17</v>
      </c>
      <c r="Y67" s="19">
        <f t="shared" si="114"/>
        <v>18</v>
      </c>
      <c r="Z67" s="19">
        <f t="shared" si="114"/>
        <v>19</v>
      </c>
      <c r="AA67" s="19">
        <f t="shared" si="114"/>
        <v>20</v>
      </c>
      <c r="AB67" s="19">
        <f t="shared" si="114"/>
        <v>21</v>
      </c>
      <c r="AC67" s="19">
        <f t="shared" si="114"/>
        <v>22</v>
      </c>
      <c r="AD67" s="19">
        <f t="shared" si="114"/>
        <v>23</v>
      </c>
      <c r="AE67" s="19">
        <f t="shared" si="114"/>
        <v>24</v>
      </c>
      <c r="AF67" s="20" t="str">
        <f t="shared" si="114"/>
        <v>24M Total</v>
      </c>
      <c r="AG67" s="21"/>
      <c r="AH67" s="19">
        <f t="shared" ref="AH67:AT67" si="115">AH30</f>
        <v>25</v>
      </c>
      <c r="AI67" s="19">
        <f t="shared" si="115"/>
        <v>26</v>
      </c>
      <c r="AJ67" s="19">
        <f t="shared" si="115"/>
        <v>27</v>
      </c>
      <c r="AK67" s="19">
        <f t="shared" si="115"/>
        <v>28</v>
      </c>
      <c r="AL67" s="19">
        <f t="shared" si="115"/>
        <v>29</v>
      </c>
      <c r="AM67" s="19">
        <f t="shared" si="115"/>
        <v>30</v>
      </c>
      <c r="AN67" s="19">
        <f t="shared" si="115"/>
        <v>31</v>
      </c>
      <c r="AO67" s="19">
        <f t="shared" si="115"/>
        <v>32</v>
      </c>
      <c r="AP67" s="19">
        <f t="shared" si="115"/>
        <v>33</v>
      </c>
      <c r="AQ67" s="19">
        <f t="shared" si="115"/>
        <v>34</v>
      </c>
      <c r="AR67" s="19">
        <f t="shared" si="115"/>
        <v>35</v>
      </c>
      <c r="AS67" s="19">
        <f t="shared" si="115"/>
        <v>36</v>
      </c>
      <c r="AT67" s="20" t="str">
        <f t="shared" si="115"/>
        <v>36M Total</v>
      </c>
      <c r="AU67" s="21"/>
      <c r="AV67" s="19">
        <f t="shared" ref="AV67:BH67" si="116">AV30</f>
        <v>37</v>
      </c>
      <c r="AW67" s="19">
        <f t="shared" si="116"/>
        <v>38</v>
      </c>
      <c r="AX67" s="19">
        <f t="shared" si="116"/>
        <v>39</v>
      </c>
      <c r="AY67" s="19">
        <f t="shared" si="116"/>
        <v>40</v>
      </c>
      <c r="AZ67" s="19">
        <f t="shared" si="116"/>
        <v>41</v>
      </c>
      <c r="BA67" s="19">
        <f t="shared" si="116"/>
        <v>42</v>
      </c>
      <c r="BB67" s="19">
        <f t="shared" si="116"/>
        <v>43</v>
      </c>
      <c r="BC67" s="19">
        <f t="shared" si="116"/>
        <v>44</v>
      </c>
      <c r="BD67" s="19">
        <f t="shared" si="116"/>
        <v>45</v>
      </c>
      <c r="BE67" s="19">
        <f t="shared" si="116"/>
        <v>46</v>
      </c>
      <c r="BF67" s="19">
        <f t="shared" si="116"/>
        <v>47</v>
      </c>
      <c r="BG67" s="19">
        <f t="shared" si="116"/>
        <v>48</v>
      </c>
      <c r="BH67" s="20" t="str">
        <f t="shared" si="116"/>
        <v>48M Total</v>
      </c>
      <c r="BI67" s="21"/>
      <c r="BJ67" s="19">
        <f t="shared" ref="BJ67:BV67" si="117">BJ30</f>
        <v>49</v>
      </c>
      <c r="BK67" s="19">
        <f t="shared" si="117"/>
        <v>50</v>
      </c>
      <c r="BL67" s="19">
        <f t="shared" si="117"/>
        <v>51</v>
      </c>
      <c r="BM67" s="19">
        <f t="shared" si="117"/>
        <v>52</v>
      </c>
      <c r="BN67" s="19">
        <f t="shared" si="117"/>
        <v>53</v>
      </c>
      <c r="BO67" s="19">
        <f t="shared" si="117"/>
        <v>54</v>
      </c>
      <c r="BP67" s="19">
        <f t="shared" si="117"/>
        <v>55</v>
      </c>
      <c r="BQ67" s="19">
        <f t="shared" si="117"/>
        <v>56</v>
      </c>
      <c r="BR67" s="19">
        <f t="shared" si="117"/>
        <v>57</v>
      </c>
      <c r="BS67" s="19">
        <f t="shared" si="117"/>
        <v>58</v>
      </c>
      <c r="BT67" s="19">
        <f t="shared" si="117"/>
        <v>59</v>
      </c>
      <c r="BU67" s="19">
        <f t="shared" si="117"/>
        <v>60</v>
      </c>
      <c r="BV67" s="20" t="str">
        <f t="shared" si="117"/>
        <v>60M Total</v>
      </c>
    </row>
    <row r="68" spans="2:75" ht="5.0999999999999996" customHeight="1" x14ac:dyDescent="0.45">
      <c r="B68" s="3"/>
    </row>
    <row r="69" spans="2:75" x14ac:dyDescent="0.45">
      <c r="B69" t="s">
        <v>51</v>
      </c>
      <c r="C69" s="41">
        <f>+C42</f>
        <v>0.18</v>
      </c>
      <c r="D69" s="42">
        <f>-D42</f>
        <v>0</v>
      </c>
      <c r="F69" s="6">
        <f>+D69-F71</f>
        <v>0</v>
      </c>
      <c r="G69" s="6">
        <f>+F69-G71</f>
        <v>0</v>
      </c>
      <c r="H69" s="6">
        <f t="shared" ref="H69:Q69" si="118">+G69-H71</f>
        <v>0</v>
      </c>
      <c r="I69" s="6">
        <f t="shared" si="118"/>
        <v>0</v>
      </c>
      <c r="J69" s="6">
        <f t="shared" si="118"/>
        <v>0</v>
      </c>
      <c r="K69" s="6">
        <f t="shared" si="118"/>
        <v>0</v>
      </c>
      <c r="L69" s="6">
        <f t="shared" si="118"/>
        <v>0</v>
      </c>
      <c r="M69" s="6">
        <f t="shared" si="118"/>
        <v>0</v>
      </c>
      <c r="N69" s="6">
        <f t="shared" si="118"/>
        <v>0</v>
      </c>
      <c r="O69" s="6">
        <f t="shared" si="118"/>
        <v>0</v>
      </c>
      <c r="P69" s="6">
        <f t="shared" si="118"/>
        <v>0</v>
      </c>
      <c r="Q69" s="6">
        <f t="shared" si="118"/>
        <v>0</v>
      </c>
      <c r="R69" s="6">
        <f>+Q69</f>
        <v>0</v>
      </c>
      <c r="T69" s="6">
        <f>+R69-T71</f>
        <v>0</v>
      </c>
      <c r="U69" s="6">
        <f>+T69-U71</f>
        <v>0</v>
      </c>
      <c r="V69" s="6">
        <f t="shared" ref="V69:AE69" si="119">+U69-V71</f>
        <v>0</v>
      </c>
      <c r="W69" s="6">
        <f t="shared" si="119"/>
        <v>0</v>
      </c>
      <c r="X69" s="6">
        <f t="shared" si="119"/>
        <v>0</v>
      </c>
      <c r="Y69" s="6">
        <f t="shared" si="119"/>
        <v>0</v>
      </c>
      <c r="Z69" s="6">
        <f t="shared" si="119"/>
        <v>0</v>
      </c>
      <c r="AA69" s="6">
        <f t="shared" si="119"/>
        <v>0</v>
      </c>
      <c r="AB69" s="6">
        <f t="shared" si="119"/>
        <v>0</v>
      </c>
      <c r="AC69" s="6">
        <f t="shared" si="119"/>
        <v>0</v>
      </c>
      <c r="AD69" s="6">
        <f t="shared" si="119"/>
        <v>0</v>
      </c>
      <c r="AE69" s="6">
        <f t="shared" si="119"/>
        <v>0</v>
      </c>
      <c r="AF69" s="6">
        <f>+AE69</f>
        <v>0</v>
      </c>
      <c r="AH69" s="6">
        <f>+AF69-AH71</f>
        <v>0</v>
      </c>
      <c r="AI69" s="6">
        <f>+AH69-AI71</f>
        <v>0</v>
      </c>
      <c r="AJ69" s="6">
        <f t="shared" ref="AJ69:AS69" si="120">+AI69-AJ71</f>
        <v>0</v>
      </c>
      <c r="AK69" s="6">
        <f t="shared" si="120"/>
        <v>0</v>
      </c>
      <c r="AL69" s="6">
        <f t="shared" si="120"/>
        <v>0</v>
      </c>
      <c r="AM69" s="6">
        <f t="shared" si="120"/>
        <v>0</v>
      </c>
      <c r="AN69" s="6">
        <f t="shared" si="120"/>
        <v>0</v>
      </c>
      <c r="AO69" s="6">
        <f t="shared" si="120"/>
        <v>0</v>
      </c>
      <c r="AP69" s="6">
        <f t="shared" si="120"/>
        <v>0</v>
      </c>
      <c r="AQ69" s="6">
        <f t="shared" si="120"/>
        <v>0</v>
      </c>
      <c r="AR69" s="6">
        <f t="shared" si="120"/>
        <v>0</v>
      </c>
      <c r="AS69" s="6">
        <f t="shared" si="120"/>
        <v>0</v>
      </c>
      <c r="AT69" s="6">
        <f>+AS69</f>
        <v>0</v>
      </c>
      <c r="AV69" s="6">
        <f>+AT69-AV71</f>
        <v>0</v>
      </c>
      <c r="AW69" s="6">
        <f>+AV69-AW71</f>
        <v>0</v>
      </c>
      <c r="AX69" s="6">
        <f t="shared" ref="AX69:BG69" si="121">+AW69-AX71</f>
        <v>0</v>
      </c>
      <c r="AY69" s="6">
        <f t="shared" si="121"/>
        <v>0</v>
      </c>
      <c r="AZ69" s="6">
        <f t="shared" si="121"/>
        <v>0</v>
      </c>
      <c r="BA69" s="6">
        <f t="shared" si="121"/>
        <v>0</v>
      </c>
      <c r="BB69" s="6">
        <f t="shared" si="121"/>
        <v>0</v>
      </c>
      <c r="BC69" s="6">
        <f t="shared" si="121"/>
        <v>0</v>
      </c>
      <c r="BD69" s="6">
        <f t="shared" si="121"/>
        <v>0</v>
      </c>
      <c r="BE69" s="6">
        <f t="shared" si="121"/>
        <v>0</v>
      </c>
      <c r="BF69" s="6">
        <f t="shared" si="121"/>
        <v>0</v>
      </c>
      <c r="BG69" s="6">
        <f t="shared" si="121"/>
        <v>0</v>
      </c>
      <c r="BH69" s="6">
        <f>+BG69</f>
        <v>0</v>
      </c>
      <c r="BJ69" s="6">
        <f>+BH69-BJ71</f>
        <v>0</v>
      </c>
      <c r="BK69" s="6">
        <f>+BJ69-BK71</f>
        <v>0</v>
      </c>
      <c r="BL69" s="6">
        <f t="shared" ref="BL69:BU69" si="122">+BK69-BL71</f>
        <v>0</v>
      </c>
      <c r="BM69" s="6">
        <f t="shared" si="122"/>
        <v>0</v>
      </c>
      <c r="BN69" s="6">
        <f t="shared" si="122"/>
        <v>0</v>
      </c>
      <c r="BO69" s="6">
        <f t="shared" si="122"/>
        <v>0</v>
      </c>
      <c r="BP69" s="6">
        <f t="shared" si="122"/>
        <v>0</v>
      </c>
      <c r="BQ69" s="6">
        <f t="shared" si="122"/>
        <v>0</v>
      </c>
      <c r="BR69" s="6">
        <f t="shared" si="122"/>
        <v>0</v>
      </c>
      <c r="BS69" s="6">
        <f t="shared" si="122"/>
        <v>0</v>
      </c>
      <c r="BT69" s="6">
        <f t="shared" si="122"/>
        <v>0</v>
      </c>
      <c r="BU69" s="6">
        <f t="shared" si="122"/>
        <v>0</v>
      </c>
      <c r="BV69" s="6">
        <f>+BU69</f>
        <v>0</v>
      </c>
    </row>
    <row r="70" spans="2:75" x14ac:dyDescent="0.45">
      <c r="B70" s="43" t="s">
        <v>52</v>
      </c>
      <c r="F70" s="6">
        <f>-IPMT($C$69/12,F67,7*12,$D$69,0,0)</f>
        <v>0</v>
      </c>
      <c r="G70" s="6">
        <f>-IPMT($C$69/12,G67,7*12,$D$69,0,0)</f>
        <v>0</v>
      </c>
      <c r="H70" s="6">
        <f t="shared" ref="H70:Q70" si="123">-IPMT($C$69/12,H67,7*12,$D$69,0,0)</f>
        <v>0</v>
      </c>
      <c r="I70" s="6">
        <f t="shared" si="123"/>
        <v>0</v>
      </c>
      <c r="J70" s="6">
        <f t="shared" si="123"/>
        <v>0</v>
      </c>
      <c r="K70" s="6">
        <f t="shared" si="123"/>
        <v>0</v>
      </c>
      <c r="L70" s="6">
        <f t="shared" si="123"/>
        <v>0</v>
      </c>
      <c r="M70" s="6">
        <f t="shared" si="123"/>
        <v>0</v>
      </c>
      <c r="N70" s="6">
        <f t="shared" si="123"/>
        <v>0</v>
      </c>
      <c r="O70" s="6">
        <f t="shared" si="123"/>
        <v>0</v>
      </c>
      <c r="P70" s="6">
        <f t="shared" si="123"/>
        <v>0</v>
      </c>
      <c r="Q70" s="6">
        <f t="shared" si="123"/>
        <v>0</v>
      </c>
      <c r="T70" s="6">
        <f>-IPMT($C$69/12,T67,7*12,$D$69,0,0)</f>
        <v>0</v>
      </c>
      <c r="U70" s="6">
        <f>-IPMT($C$69/12,U67,7*12,$D$69,0,0)</f>
        <v>0</v>
      </c>
      <c r="V70" s="6">
        <f t="shared" ref="V70:AE70" si="124">-IPMT($C$69/12,V67,7*12,$D$69,0,0)</f>
        <v>0</v>
      </c>
      <c r="W70" s="6">
        <f t="shared" si="124"/>
        <v>0</v>
      </c>
      <c r="X70" s="6">
        <f t="shared" si="124"/>
        <v>0</v>
      </c>
      <c r="Y70" s="6">
        <f t="shared" si="124"/>
        <v>0</v>
      </c>
      <c r="Z70" s="6">
        <f t="shared" si="124"/>
        <v>0</v>
      </c>
      <c r="AA70" s="6">
        <f t="shared" si="124"/>
        <v>0</v>
      </c>
      <c r="AB70" s="6">
        <f t="shared" si="124"/>
        <v>0</v>
      </c>
      <c r="AC70" s="6">
        <f t="shared" si="124"/>
        <v>0</v>
      </c>
      <c r="AD70" s="6">
        <f t="shared" si="124"/>
        <v>0</v>
      </c>
      <c r="AE70" s="6">
        <f t="shared" si="124"/>
        <v>0</v>
      </c>
      <c r="AH70" s="6">
        <f>-IPMT($C$69/12,AH67,7*12,$D$69,0,0)</f>
        <v>0</v>
      </c>
      <c r="AI70" s="6">
        <f>-IPMT($C$69/12,AI67,7*12,$D$69,0,0)</f>
        <v>0</v>
      </c>
      <c r="AJ70" s="6">
        <f t="shared" ref="AJ70:AS70" si="125">-IPMT($C$69/12,AJ67,7*12,$D$69,0,0)</f>
        <v>0</v>
      </c>
      <c r="AK70" s="6">
        <f t="shared" si="125"/>
        <v>0</v>
      </c>
      <c r="AL70" s="6">
        <f t="shared" si="125"/>
        <v>0</v>
      </c>
      <c r="AM70" s="6">
        <f t="shared" si="125"/>
        <v>0</v>
      </c>
      <c r="AN70" s="6">
        <f t="shared" si="125"/>
        <v>0</v>
      </c>
      <c r="AO70" s="6">
        <f t="shared" si="125"/>
        <v>0</v>
      </c>
      <c r="AP70" s="6">
        <f t="shared" si="125"/>
        <v>0</v>
      </c>
      <c r="AQ70" s="6">
        <f t="shared" si="125"/>
        <v>0</v>
      </c>
      <c r="AR70" s="6">
        <f t="shared" si="125"/>
        <v>0</v>
      </c>
      <c r="AS70" s="6">
        <f t="shared" si="125"/>
        <v>0</v>
      </c>
      <c r="AV70" s="6">
        <f>-IPMT($C$69/12,AV67,7*12,$D$69,0,0)</f>
        <v>0</v>
      </c>
      <c r="AW70" s="6">
        <f>-IPMT($C$69/12,AW67,7*12,$D$69,0,0)</f>
        <v>0</v>
      </c>
      <c r="AX70" s="6">
        <f t="shared" ref="AX70:BG70" si="126">-IPMT($C$69/12,AX67,7*12,$D$69,0,0)</f>
        <v>0</v>
      </c>
      <c r="AY70" s="6">
        <f t="shared" si="126"/>
        <v>0</v>
      </c>
      <c r="AZ70" s="6">
        <f t="shared" si="126"/>
        <v>0</v>
      </c>
      <c r="BA70" s="6">
        <f t="shared" si="126"/>
        <v>0</v>
      </c>
      <c r="BB70" s="6">
        <f t="shared" si="126"/>
        <v>0</v>
      </c>
      <c r="BC70" s="6">
        <f t="shared" si="126"/>
        <v>0</v>
      </c>
      <c r="BD70" s="6">
        <f t="shared" si="126"/>
        <v>0</v>
      </c>
      <c r="BE70" s="6">
        <f t="shared" si="126"/>
        <v>0</v>
      </c>
      <c r="BF70" s="6">
        <f t="shared" si="126"/>
        <v>0</v>
      </c>
      <c r="BG70" s="6">
        <f t="shared" si="126"/>
        <v>0</v>
      </c>
      <c r="BJ70" s="6">
        <f>-IPMT($C$69/12,BJ67,7*12,$D$69,0,0)</f>
        <v>0</v>
      </c>
      <c r="BK70" s="6">
        <f>-IPMT($C$69/12,BK67,7*12,$D$69,0,0)</f>
        <v>0</v>
      </c>
      <c r="BL70" s="6">
        <f t="shared" ref="BL70:BU70" si="127">-IPMT($C$69/12,BL67,7*12,$D$69,0,0)</f>
        <v>0</v>
      </c>
      <c r="BM70" s="6">
        <f t="shared" si="127"/>
        <v>0</v>
      </c>
      <c r="BN70" s="6">
        <f t="shared" si="127"/>
        <v>0</v>
      </c>
      <c r="BO70" s="6">
        <f t="shared" si="127"/>
        <v>0</v>
      </c>
      <c r="BP70" s="6">
        <f t="shared" si="127"/>
        <v>0</v>
      </c>
      <c r="BQ70" s="6">
        <f t="shared" si="127"/>
        <v>0</v>
      </c>
      <c r="BR70" s="6">
        <f t="shared" si="127"/>
        <v>0</v>
      </c>
      <c r="BS70" s="6">
        <f t="shared" si="127"/>
        <v>0</v>
      </c>
      <c r="BT70" s="6">
        <f t="shared" si="127"/>
        <v>0</v>
      </c>
      <c r="BU70" s="6">
        <f t="shared" si="127"/>
        <v>0</v>
      </c>
    </row>
    <row r="71" spans="2:75" x14ac:dyDescent="0.45">
      <c r="B71" s="43" t="s">
        <v>53</v>
      </c>
      <c r="F71" s="6">
        <f>-PPMT($C$69/12,F67,7*12,$D$69,0,0)</f>
        <v>0</v>
      </c>
      <c r="G71" s="6">
        <f>-PPMT($C$69/12,G67,7*12,$D$69,0,0)</f>
        <v>0</v>
      </c>
      <c r="H71" s="6">
        <f t="shared" ref="H71:Q71" si="128">-PPMT($C$69/12,H67,7*12,$D$69,0,0)</f>
        <v>0</v>
      </c>
      <c r="I71" s="6">
        <f t="shared" si="128"/>
        <v>0</v>
      </c>
      <c r="J71" s="6">
        <f t="shared" si="128"/>
        <v>0</v>
      </c>
      <c r="K71" s="6">
        <f t="shared" si="128"/>
        <v>0</v>
      </c>
      <c r="L71" s="6">
        <f t="shared" si="128"/>
        <v>0</v>
      </c>
      <c r="M71" s="6">
        <f t="shared" si="128"/>
        <v>0</v>
      </c>
      <c r="N71" s="6">
        <f t="shared" si="128"/>
        <v>0</v>
      </c>
      <c r="O71" s="6">
        <f t="shared" si="128"/>
        <v>0</v>
      </c>
      <c r="P71" s="6">
        <f t="shared" si="128"/>
        <v>0</v>
      </c>
      <c r="Q71" s="6">
        <f t="shared" si="128"/>
        <v>0</v>
      </c>
      <c r="T71" s="6">
        <f>-PPMT($C$69/12,T67,7*12,$D$69,0,0)</f>
        <v>0</v>
      </c>
      <c r="U71" s="6">
        <f>-PPMT($C$69/12,U67,7*12,$D$69,0,0)</f>
        <v>0</v>
      </c>
      <c r="V71" s="6">
        <f t="shared" ref="V71:AE71" si="129">-PPMT($C$69/12,V67,7*12,$D$69,0,0)</f>
        <v>0</v>
      </c>
      <c r="W71" s="6">
        <f t="shared" si="129"/>
        <v>0</v>
      </c>
      <c r="X71" s="6">
        <f t="shared" si="129"/>
        <v>0</v>
      </c>
      <c r="Y71" s="6">
        <f t="shared" si="129"/>
        <v>0</v>
      </c>
      <c r="Z71" s="6">
        <f t="shared" si="129"/>
        <v>0</v>
      </c>
      <c r="AA71" s="6">
        <f t="shared" si="129"/>
        <v>0</v>
      </c>
      <c r="AB71" s="6">
        <f t="shared" si="129"/>
        <v>0</v>
      </c>
      <c r="AC71" s="6">
        <f t="shared" si="129"/>
        <v>0</v>
      </c>
      <c r="AD71" s="6">
        <f t="shared" si="129"/>
        <v>0</v>
      </c>
      <c r="AE71" s="6">
        <f t="shared" si="129"/>
        <v>0</v>
      </c>
      <c r="AH71" s="6">
        <f>-PPMT($C$69/12,AH67,7*12,$D$69,0,0)</f>
        <v>0</v>
      </c>
      <c r="AI71" s="6">
        <f>-PPMT($C$69/12,AI67,7*12,$D$69,0,0)</f>
        <v>0</v>
      </c>
      <c r="AJ71" s="6">
        <f t="shared" ref="AJ71:AS71" si="130">-PPMT($C$69/12,AJ67,7*12,$D$69,0,0)</f>
        <v>0</v>
      </c>
      <c r="AK71" s="6">
        <f t="shared" si="130"/>
        <v>0</v>
      </c>
      <c r="AL71" s="6">
        <f t="shared" si="130"/>
        <v>0</v>
      </c>
      <c r="AM71" s="6">
        <f t="shared" si="130"/>
        <v>0</v>
      </c>
      <c r="AN71" s="6">
        <f t="shared" si="130"/>
        <v>0</v>
      </c>
      <c r="AO71" s="6">
        <f t="shared" si="130"/>
        <v>0</v>
      </c>
      <c r="AP71" s="6">
        <f t="shared" si="130"/>
        <v>0</v>
      </c>
      <c r="AQ71" s="6">
        <f t="shared" si="130"/>
        <v>0</v>
      </c>
      <c r="AR71" s="6">
        <f t="shared" si="130"/>
        <v>0</v>
      </c>
      <c r="AS71" s="6">
        <f t="shared" si="130"/>
        <v>0</v>
      </c>
      <c r="AV71" s="6">
        <f>-PPMT($C$69/12,AV67,7*12,$D$69,0,0)</f>
        <v>0</v>
      </c>
      <c r="AW71" s="6">
        <f>-PPMT($C$69/12,AW67,7*12,$D$69,0,0)</f>
        <v>0</v>
      </c>
      <c r="AX71" s="6">
        <f t="shared" ref="AX71:BG71" si="131">-PPMT($C$69/12,AX67,7*12,$D$69,0,0)</f>
        <v>0</v>
      </c>
      <c r="AY71" s="6">
        <f t="shared" si="131"/>
        <v>0</v>
      </c>
      <c r="AZ71" s="6">
        <f t="shared" si="131"/>
        <v>0</v>
      </c>
      <c r="BA71" s="6">
        <f t="shared" si="131"/>
        <v>0</v>
      </c>
      <c r="BB71" s="6">
        <f t="shared" si="131"/>
        <v>0</v>
      </c>
      <c r="BC71" s="6">
        <f t="shared" si="131"/>
        <v>0</v>
      </c>
      <c r="BD71" s="6">
        <f t="shared" si="131"/>
        <v>0</v>
      </c>
      <c r="BE71" s="6">
        <f t="shared" si="131"/>
        <v>0</v>
      </c>
      <c r="BF71" s="6">
        <f t="shared" si="131"/>
        <v>0</v>
      </c>
      <c r="BG71" s="6">
        <f t="shared" si="131"/>
        <v>0</v>
      </c>
      <c r="BJ71" s="6">
        <f>-PPMT($C$69/12,BJ67,7*12,$D$69,0,0)</f>
        <v>0</v>
      </c>
      <c r="BK71" s="6">
        <f>-PPMT($C$69/12,BK67,7*12,$D$69,0,0)</f>
        <v>0</v>
      </c>
      <c r="BL71" s="6">
        <f t="shared" ref="BL71:BU71" si="132">-PPMT($C$69/12,BL67,7*12,$D$69,0,0)</f>
        <v>0</v>
      </c>
      <c r="BM71" s="6">
        <f t="shared" si="132"/>
        <v>0</v>
      </c>
      <c r="BN71" s="6">
        <f t="shared" si="132"/>
        <v>0</v>
      </c>
      <c r="BO71" s="6">
        <f t="shared" si="132"/>
        <v>0</v>
      </c>
      <c r="BP71" s="6">
        <f t="shared" si="132"/>
        <v>0</v>
      </c>
      <c r="BQ71" s="6">
        <f t="shared" si="132"/>
        <v>0</v>
      </c>
      <c r="BR71" s="6">
        <f t="shared" si="132"/>
        <v>0</v>
      </c>
      <c r="BS71" s="6">
        <f t="shared" si="132"/>
        <v>0</v>
      </c>
      <c r="BT71" s="6">
        <f t="shared" si="132"/>
        <v>0</v>
      </c>
      <c r="BU71" s="6">
        <f t="shared" si="132"/>
        <v>0</v>
      </c>
    </row>
    <row r="72" spans="2:75" x14ac:dyDescent="0.45">
      <c r="B72" s="43" t="s">
        <v>54</v>
      </c>
      <c r="F72" s="6">
        <f>-PMT($C$69/12,7*12,$D$69,0,0)</f>
        <v>0</v>
      </c>
      <c r="G72" s="6">
        <f>-PMT($C$69/12,7*12,$D$69,0,0)</f>
        <v>0</v>
      </c>
      <c r="H72" s="6">
        <f t="shared" ref="H72:Q72" si="133">-PMT($C$69/12,7*12,$D$69,0,0)</f>
        <v>0</v>
      </c>
      <c r="I72" s="6">
        <f t="shared" si="133"/>
        <v>0</v>
      </c>
      <c r="J72" s="6">
        <f t="shared" si="133"/>
        <v>0</v>
      </c>
      <c r="K72" s="6">
        <f t="shared" si="133"/>
        <v>0</v>
      </c>
      <c r="L72" s="6">
        <f t="shared" si="133"/>
        <v>0</v>
      </c>
      <c r="M72" s="6">
        <f t="shared" si="133"/>
        <v>0</v>
      </c>
      <c r="N72" s="6">
        <f t="shared" si="133"/>
        <v>0</v>
      </c>
      <c r="O72" s="6">
        <f t="shared" si="133"/>
        <v>0</v>
      </c>
      <c r="P72" s="6">
        <f t="shared" si="133"/>
        <v>0</v>
      </c>
      <c r="Q72" s="6">
        <f t="shared" si="133"/>
        <v>0</v>
      </c>
      <c r="T72" s="6">
        <f>-PMT($C$69/12,7*12,$D$69,0,0)</f>
        <v>0</v>
      </c>
      <c r="U72" s="6">
        <f>-PMT($C$69/12,7*12,$D$69,0,0)</f>
        <v>0</v>
      </c>
      <c r="V72" s="6">
        <f t="shared" ref="V72:AE72" si="134">-PMT($C$69/12,7*12,$D$69,0,0)</f>
        <v>0</v>
      </c>
      <c r="W72" s="6">
        <f t="shared" si="134"/>
        <v>0</v>
      </c>
      <c r="X72" s="6">
        <f t="shared" si="134"/>
        <v>0</v>
      </c>
      <c r="Y72" s="6">
        <f t="shared" si="134"/>
        <v>0</v>
      </c>
      <c r="Z72" s="6">
        <f t="shared" si="134"/>
        <v>0</v>
      </c>
      <c r="AA72" s="6">
        <f t="shared" si="134"/>
        <v>0</v>
      </c>
      <c r="AB72" s="6">
        <f t="shared" si="134"/>
        <v>0</v>
      </c>
      <c r="AC72" s="6">
        <f t="shared" si="134"/>
        <v>0</v>
      </c>
      <c r="AD72" s="6">
        <f t="shared" si="134"/>
        <v>0</v>
      </c>
      <c r="AE72" s="6">
        <f t="shared" si="134"/>
        <v>0</v>
      </c>
      <c r="AH72" s="6">
        <f>-PMT($C$69/12,7*12,$D$69,0,0)</f>
        <v>0</v>
      </c>
      <c r="AI72" s="6">
        <f>-PMT($C$69/12,7*12,$D$69,0,0)</f>
        <v>0</v>
      </c>
      <c r="AJ72" s="6">
        <f t="shared" ref="AJ72:AS72" si="135">-PMT($C$69/12,7*12,$D$69,0,0)</f>
        <v>0</v>
      </c>
      <c r="AK72" s="6">
        <f t="shared" si="135"/>
        <v>0</v>
      </c>
      <c r="AL72" s="6">
        <f t="shared" si="135"/>
        <v>0</v>
      </c>
      <c r="AM72" s="6">
        <f t="shared" si="135"/>
        <v>0</v>
      </c>
      <c r="AN72" s="6">
        <f t="shared" si="135"/>
        <v>0</v>
      </c>
      <c r="AO72" s="6">
        <f t="shared" si="135"/>
        <v>0</v>
      </c>
      <c r="AP72" s="6">
        <f t="shared" si="135"/>
        <v>0</v>
      </c>
      <c r="AQ72" s="6">
        <f t="shared" si="135"/>
        <v>0</v>
      </c>
      <c r="AR72" s="6">
        <f t="shared" si="135"/>
        <v>0</v>
      </c>
      <c r="AS72" s="6">
        <f t="shared" si="135"/>
        <v>0</v>
      </c>
      <c r="AV72" s="6">
        <f>-PMT($C$69/12,7*12,$D$69,0,0)</f>
        <v>0</v>
      </c>
      <c r="AW72" s="6">
        <f>-PMT($C$69/12,7*12,$D$69,0,0)</f>
        <v>0</v>
      </c>
      <c r="AX72" s="6">
        <f t="shared" ref="AX72:BG72" si="136">-PMT($C$69/12,7*12,$D$69,0,0)</f>
        <v>0</v>
      </c>
      <c r="AY72" s="6">
        <f t="shared" si="136"/>
        <v>0</v>
      </c>
      <c r="AZ72" s="6">
        <f t="shared" si="136"/>
        <v>0</v>
      </c>
      <c r="BA72" s="6">
        <f t="shared" si="136"/>
        <v>0</v>
      </c>
      <c r="BB72" s="6">
        <f t="shared" si="136"/>
        <v>0</v>
      </c>
      <c r="BC72" s="6">
        <f t="shared" si="136"/>
        <v>0</v>
      </c>
      <c r="BD72" s="6">
        <f t="shared" si="136"/>
        <v>0</v>
      </c>
      <c r="BE72" s="6">
        <f t="shared" si="136"/>
        <v>0</v>
      </c>
      <c r="BF72" s="6">
        <f t="shared" si="136"/>
        <v>0</v>
      </c>
      <c r="BG72" s="6">
        <f t="shared" si="136"/>
        <v>0</v>
      </c>
      <c r="BJ72" s="6">
        <f>-PMT($C$69/12,7*12,$D$69,0,0)</f>
        <v>0</v>
      </c>
      <c r="BK72" s="6">
        <f>-PMT($C$69/12,7*12,$D$69,0,0)</f>
        <v>0</v>
      </c>
      <c r="BL72" s="6">
        <f t="shared" ref="BL72:BU72" si="137">-PMT($C$69/12,7*12,$D$69,0,0)</f>
        <v>0</v>
      </c>
      <c r="BM72" s="6">
        <f t="shared" si="137"/>
        <v>0</v>
      </c>
      <c r="BN72" s="6">
        <f t="shared" si="137"/>
        <v>0</v>
      </c>
      <c r="BO72" s="6">
        <f t="shared" si="137"/>
        <v>0</v>
      </c>
      <c r="BP72" s="6">
        <f t="shared" si="137"/>
        <v>0</v>
      </c>
      <c r="BQ72" s="6">
        <f t="shared" si="137"/>
        <v>0</v>
      </c>
      <c r="BR72" s="6">
        <f t="shared" si="137"/>
        <v>0</v>
      </c>
      <c r="BS72" s="6">
        <f t="shared" si="137"/>
        <v>0</v>
      </c>
      <c r="BT72" s="6">
        <f t="shared" si="137"/>
        <v>0</v>
      </c>
      <c r="BU72" s="6">
        <f t="shared" si="137"/>
        <v>0</v>
      </c>
    </row>
    <row r="75" spans="2:75" x14ac:dyDescent="0.45">
      <c r="B75" s="44" t="s">
        <v>55</v>
      </c>
      <c r="C75" s="45"/>
      <c r="D75" s="45"/>
      <c r="E75" s="45"/>
      <c r="F75" s="46">
        <f>+F72-F71-F70</f>
        <v>0</v>
      </c>
      <c r="G75" s="46">
        <f>+G72-G71-G70</f>
        <v>0</v>
      </c>
      <c r="H75" s="46">
        <f t="shared" ref="H75:Q75" si="138">+H72-H71-H70</f>
        <v>0</v>
      </c>
      <c r="I75" s="46">
        <f t="shared" si="138"/>
        <v>0</v>
      </c>
      <c r="J75" s="46">
        <f t="shared" si="138"/>
        <v>0</v>
      </c>
      <c r="K75" s="46">
        <f t="shared" si="138"/>
        <v>0</v>
      </c>
      <c r="L75" s="46">
        <f t="shared" si="138"/>
        <v>0</v>
      </c>
      <c r="M75" s="46">
        <f t="shared" si="138"/>
        <v>0</v>
      </c>
      <c r="N75" s="46">
        <f t="shared" si="138"/>
        <v>0</v>
      </c>
      <c r="O75" s="46">
        <f t="shared" si="138"/>
        <v>0</v>
      </c>
      <c r="P75" s="46">
        <f t="shared" si="138"/>
        <v>0</v>
      </c>
      <c r="Q75" s="46">
        <f t="shared" si="138"/>
        <v>0</v>
      </c>
      <c r="R75" s="45"/>
      <c r="S75" s="45"/>
      <c r="T75" s="46">
        <f>+T72-T71-T70</f>
        <v>0</v>
      </c>
      <c r="U75" s="46">
        <f>+U72-U71-U70</f>
        <v>0</v>
      </c>
      <c r="V75" s="46">
        <f t="shared" ref="V75:AE75" si="139">+V72-V71-V70</f>
        <v>0</v>
      </c>
      <c r="W75" s="46">
        <f t="shared" si="139"/>
        <v>0</v>
      </c>
      <c r="X75" s="46">
        <f t="shared" si="139"/>
        <v>0</v>
      </c>
      <c r="Y75" s="46">
        <f t="shared" si="139"/>
        <v>0</v>
      </c>
      <c r="Z75" s="46">
        <f t="shared" si="139"/>
        <v>0</v>
      </c>
      <c r="AA75" s="46">
        <f t="shared" si="139"/>
        <v>0</v>
      </c>
      <c r="AB75" s="46">
        <f t="shared" si="139"/>
        <v>0</v>
      </c>
      <c r="AC75" s="46">
        <f t="shared" si="139"/>
        <v>0</v>
      </c>
      <c r="AD75" s="46">
        <f t="shared" si="139"/>
        <v>0</v>
      </c>
      <c r="AE75" s="46">
        <f t="shared" si="139"/>
        <v>0</v>
      </c>
      <c r="AF75" s="45"/>
      <c r="AG75" s="45"/>
      <c r="AH75" s="46">
        <f>+AH72-AH71-AH70</f>
        <v>0</v>
      </c>
      <c r="AI75" s="46">
        <f>+AI72-AI71-AI70</f>
        <v>0</v>
      </c>
      <c r="AJ75" s="46">
        <f t="shared" ref="AJ75:AS75" si="140">+AJ72-AJ71-AJ70</f>
        <v>0</v>
      </c>
      <c r="AK75" s="46">
        <f t="shared" si="140"/>
        <v>0</v>
      </c>
      <c r="AL75" s="46">
        <f t="shared" si="140"/>
        <v>0</v>
      </c>
      <c r="AM75" s="46">
        <f t="shared" si="140"/>
        <v>0</v>
      </c>
      <c r="AN75" s="46">
        <f t="shared" si="140"/>
        <v>0</v>
      </c>
      <c r="AO75" s="46">
        <f t="shared" si="140"/>
        <v>0</v>
      </c>
      <c r="AP75" s="46">
        <f t="shared" si="140"/>
        <v>0</v>
      </c>
      <c r="AQ75" s="46">
        <f t="shared" si="140"/>
        <v>0</v>
      </c>
      <c r="AR75" s="46">
        <f t="shared" si="140"/>
        <v>0</v>
      </c>
      <c r="AS75" s="46">
        <f t="shared" si="140"/>
        <v>0</v>
      </c>
      <c r="AT75" s="45"/>
      <c r="AU75" s="45"/>
      <c r="AV75" s="46">
        <f>+AV72-AV71-AV70</f>
        <v>0</v>
      </c>
      <c r="AW75" s="46">
        <f>+AW72-AW71-AW70</f>
        <v>0</v>
      </c>
      <c r="AX75" s="46">
        <f t="shared" ref="AX75:BG75" si="141">+AX72-AX71-AX70</f>
        <v>0</v>
      </c>
      <c r="AY75" s="46">
        <f t="shared" si="141"/>
        <v>0</v>
      </c>
      <c r="AZ75" s="46">
        <f t="shared" si="141"/>
        <v>0</v>
      </c>
      <c r="BA75" s="46">
        <f t="shared" si="141"/>
        <v>0</v>
      </c>
      <c r="BB75" s="46">
        <f t="shared" si="141"/>
        <v>0</v>
      </c>
      <c r="BC75" s="46">
        <f t="shared" si="141"/>
        <v>0</v>
      </c>
      <c r="BD75" s="46">
        <f t="shared" si="141"/>
        <v>0</v>
      </c>
      <c r="BE75" s="46">
        <f t="shared" si="141"/>
        <v>0</v>
      </c>
      <c r="BF75" s="46">
        <f t="shared" si="141"/>
        <v>0</v>
      </c>
      <c r="BG75" s="46">
        <f t="shared" si="141"/>
        <v>0</v>
      </c>
      <c r="BH75" s="45"/>
      <c r="BI75" s="45"/>
      <c r="BJ75" s="46">
        <f>+BJ72-BJ71-BJ70</f>
        <v>0</v>
      </c>
      <c r="BK75" s="46">
        <f>+BK72-BK71-BK70</f>
        <v>0</v>
      </c>
      <c r="BL75" s="46">
        <f t="shared" ref="BL75:BU75" si="142">+BL72-BL71-BL70</f>
        <v>0</v>
      </c>
      <c r="BM75" s="46">
        <f t="shared" si="142"/>
        <v>0</v>
      </c>
      <c r="BN75" s="46">
        <f t="shared" si="142"/>
        <v>0</v>
      </c>
      <c r="BO75" s="46">
        <f t="shared" si="142"/>
        <v>0</v>
      </c>
      <c r="BP75" s="46">
        <f t="shared" si="142"/>
        <v>0</v>
      </c>
      <c r="BQ75" s="46">
        <f t="shared" si="142"/>
        <v>0</v>
      </c>
      <c r="BR75" s="46">
        <f t="shared" si="142"/>
        <v>0</v>
      </c>
      <c r="BS75" s="46">
        <f t="shared" si="142"/>
        <v>0</v>
      </c>
      <c r="BT75" s="46">
        <f t="shared" si="142"/>
        <v>0</v>
      </c>
      <c r="BU75" s="47">
        <f t="shared" si="142"/>
        <v>0</v>
      </c>
    </row>
    <row r="76" spans="2:75" x14ac:dyDescent="0.45">
      <c r="F76" s="6"/>
      <c r="G76" s="6"/>
      <c r="H76" s="6"/>
      <c r="I76" s="6"/>
      <c r="J76" s="6"/>
      <c r="K76" s="6"/>
      <c r="L76" s="6"/>
      <c r="M76" s="6"/>
      <c r="N76" s="6"/>
      <c r="O76" s="6"/>
      <c r="P76" s="6"/>
      <c r="Q76" s="6"/>
      <c r="T76" s="6"/>
      <c r="U76" s="6"/>
      <c r="V76" s="6"/>
      <c r="W76" s="6"/>
      <c r="X76" s="6"/>
      <c r="Y76" s="6"/>
      <c r="Z76" s="6"/>
      <c r="AA76" s="6"/>
      <c r="AB76" s="6"/>
      <c r="AC76" s="6"/>
      <c r="AD76" s="6"/>
      <c r="AE76" s="6"/>
      <c r="AH76" s="6"/>
      <c r="AI76" s="6"/>
      <c r="AJ76" s="6"/>
      <c r="AK76" s="6"/>
      <c r="AL76" s="6"/>
      <c r="AM76" s="6"/>
      <c r="AN76" s="6"/>
      <c r="AO76" s="6"/>
      <c r="AP76" s="6"/>
      <c r="AQ76" s="6"/>
      <c r="AR76" s="6"/>
      <c r="AS76" s="6"/>
      <c r="AV76" s="6"/>
      <c r="AW76" s="6"/>
      <c r="AX76" s="6"/>
      <c r="AY76" s="6"/>
      <c r="AZ76" s="6"/>
      <c r="BA76" s="6"/>
      <c r="BB76" s="6"/>
      <c r="BC76" s="6"/>
      <c r="BD76" s="6"/>
      <c r="BE76" s="6"/>
      <c r="BF76" s="6"/>
      <c r="BG76" s="6"/>
      <c r="BJ76" s="6"/>
      <c r="BK76" s="6"/>
      <c r="BL76" s="6"/>
      <c r="BM76" s="6"/>
      <c r="BN76" s="6"/>
      <c r="BO76" s="6"/>
      <c r="BP76" s="6"/>
      <c r="BQ76" s="6"/>
      <c r="BR76" s="6"/>
      <c r="BS76" s="6"/>
      <c r="BT76" s="6"/>
      <c r="BU76" s="6"/>
    </row>
    <row r="77" spans="2:75" x14ac:dyDescent="0.45">
      <c r="B77" s="44" t="s">
        <v>6</v>
      </c>
      <c r="C77" s="45"/>
      <c r="D77" s="45"/>
      <c r="E77" s="45"/>
      <c r="F77" s="46">
        <f>+SUM($F63:F63)</f>
        <v>0</v>
      </c>
      <c r="G77" s="46">
        <f>+SUM($F63:G63)</f>
        <v>0</v>
      </c>
      <c r="H77" s="46">
        <f>+SUM($F63:H63)</f>
        <v>0</v>
      </c>
      <c r="I77" s="46">
        <f>+SUM($F63:I63)</f>
        <v>0</v>
      </c>
      <c r="J77" s="46">
        <f>+SUM($F63:J63)</f>
        <v>0</v>
      </c>
      <c r="K77" s="46">
        <f>+SUM($F63:K63)</f>
        <v>0</v>
      </c>
      <c r="L77" s="46">
        <f>+SUM($F63:L63)</f>
        <v>0</v>
      </c>
      <c r="M77" s="46">
        <f>+SUM($F63:M63)</f>
        <v>0</v>
      </c>
      <c r="N77" s="46">
        <f>+SUM($F63:N63)</f>
        <v>0</v>
      </c>
      <c r="O77" s="46">
        <f>+SUM($F63:O63)</f>
        <v>0</v>
      </c>
      <c r="P77" s="46">
        <f>+SUM($F63:P63)</f>
        <v>0</v>
      </c>
      <c r="Q77" s="46">
        <f>+SUM($F63:Q63)</f>
        <v>0</v>
      </c>
      <c r="R77" s="45"/>
      <c r="S77" s="45"/>
      <c r="T77" s="46">
        <f>+SUM($F63:T63)-$R$63</f>
        <v>0</v>
      </c>
      <c r="U77" s="46">
        <f>+SUM($F63:U63)-$R$63</f>
        <v>0</v>
      </c>
      <c r="V77" s="46">
        <f>+SUM($F63:V63)-$R$63</f>
        <v>0</v>
      </c>
      <c r="W77" s="46">
        <f>+SUM($F63:W63)-$R$63</f>
        <v>0</v>
      </c>
      <c r="X77" s="46">
        <f>+SUM($F63:X63)-$R$63</f>
        <v>0</v>
      </c>
      <c r="Y77" s="46">
        <f>+SUM($F63:Y63)-$R$63</f>
        <v>0</v>
      </c>
      <c r="Z77" s="46">
        <f>+SUM($F63:Z63)-$R$63</f>
        <v>0</v>
      </c>
      <c r="AA77" s="46">
        <f>+SUM($F63:AA63)-$R$63</f>
        <v>0</v>
      </c>
      <c r="AB77" s="46">
        <f>+SUM($F63:AB63)-$R$63</f>
        <v>0</v>
      </c>
      <c r="AC77" s="46">
        <f>+SUM($F63:AC63)-$R$63</f>
        <v>0</v>
      </c>
      <c r="AD77" s="46">
        <f>+SUM($F63:AD63)-$R$63</f>
        <v>0</v>
      </c>
      <c r="AE77" s="46">
        <f>+SUM($F63:AE63)-$R$63</f>
        <v>0</v>
      </c>
      <c r="AF77" s="45"/>
      <c r="AG77" s="45"/>
      <c r="AH77" s="46">
        <f>+SUM($F63:AH63)-$R$63-$AF$63</f>
        <v>0</v>
      </c>
      <c r="AI77" s="46">
        <f>+SUM($F63:AI63)-$R$63-$AF$63</f>
        <v>0</v>
      </c>
      <c r="AJ77" s="46">
        <f>+SUM($F63:AJ63)-$R$63-$AF$63</f>
        <v>0</v>
      </c>
      <c r="AK77" s="46">
        <f>+SUM($F63:AK63)-$R$63-$AF$63</f>
        <v>0</v>
      </c>
      <c r="AL77" s="46">
        <f>+SUM($F63:AL63)-$R$63-$AF$63</f>
        <v>0</v>
      </c>
      <c r="AM77" s="46">
        <f>+SUM($F63:AM63)-$R$63-$AF$63</f>
        <v>0</v>
      </c>
      <c r="AN77" s="46">
        <f>+SUM($F63:AN63)-$R$63-$AF$63</f>
        <v>0</v>
      </c>
      <c r="AO77" s="46">
        <f>+SUM($F63:AO63)-$R$63-$AF$63</f>
        <v>0</v>
      </c>
      <c r="AP77" s="46">
        <f>+SUM($F63:AP63)-$R$63-$AF$63</f>
        <v>0</v>
      </c>
      <c r="AQ77" s="46">
        <f>+SUM($F63:AQ63)-$R$63-$AF$63</f>
        <v>0</v>
      </c>
      <c r="AR77" s="46">
        <f>+SUM($F63:AR63)-$R$63-$AF$63</f>
        <v>0</v>
      </c>
      <c r="AS77" s="46">
        <f>+SUM($F63:AS63)-$R$63-$AF$63</f>
        <v>0</v>
      </c>
      <c r="AT77" s="45"/>
      <c r="AU77" s="45"/>
      <c r="AV77" s="46">
        <f>+SUM($F63:AV63)-$R$63-$AF$63-$AT$63</f>
        <v>0</v>
      </c>
      <c r="AW77" s="46">
        <f>+SUM($F63:AW63)-$R$63-$AF$63-$AT$63</f>
        <v>0</v>
      </c>
      <c r="AX77" s="46">
        <f>+SUM($F63:AX63)-$R$63-$AF$63-$AT$63</f>
        <v>0</v>
      </c>
      <c r="AY77" s="46">
        <f>+SUM($F63:AY63)-$R$63-$AF$63-$AT$63</f>
        <v>0</v>
      </c>
      <c r="AZ77" s="46">
        <f>+SUM($F63:AZ63)-$R$63-$AF$63-$AT$63</f>
        <v>0</v>
      </c>
      <c r="BA77" s="46">
        <f>+SUM($F63:BA63)-$R$63-$AF$63-$AT$63</f>
        <v>0</v>
      </c>
      <c r="BB77" s="46">
        <f>+SUM($F63:BB63)-$R$63-$AF$63-$AT$63</f>
        <v>0</v>
      </c>
      <c r="BC77" s="46">
        <f>+SUM($F63:BC63)-$R$63-$AF$63-$AT$63</f>
        <v>0</v>
      </c>
      <c r="BD77" s="46">
        <f>+SUM($F63:BD63)-$R$63-$AF$63-$AT$63</f>
        <v>0</v>
      </c>
      <c r="BE77" s="46">
        <f>+SUM($F63:BE63)-$R$63-$AF$63-$AT$63</f>
        <v>0</v>
      </c>
      <c r="BF77" s="46">
        <f>+SUM($F63:BF63)-$R$63-$AF$63-$AT$63</f>
        <v>0</v>
      </c>
      <c r="BG77" s="46">
        <f>+SUM($F63:BG63)-$R$63-$AF$63-$AT$63</f>
        <v>0</v>
      </c>
      <c r="BH77" s="45"/>
      <c r="BI77" s="45"/>
      <c r="BJ77" s="46">
        <f>+SUM($F63:BJ63)-$R$63-$AF$63-$AT$63-$BH$63</f>
        <v>0</v>
      </c>
      <c r="BK77" s="46">
        <f>+SUM($F63:BK63)-$R$63-$AF$63-$AT$63-$BH$63</f>
        <v>0</v>
      </c>
      <c r="BL77" s="46">
        <f>+SUM($F63:BL63)-$R$63-$AF$63-$AT$63-$BH$63</f>
        <v>0</v>
      </c>
      <c r="BM77" s="46">
        <f>+SUM($F63:BM63)-$R$63-$AF$63-$AT$63-$BH$63</f>
        <v>0</v>
      </c>
      <c r="BN77" s="46">
        <f>+SUM($F63:BN63)-$R$63-$AF$63-$AT$63-$BH$63</f>
        <v>0</v>
      </c>
      <c r="BO77" s="46">
        <f>+SUM($F63:BO63)-$R$63-$AF$63-$AT$63-$BH$63</f>
        <v>0</v>
      </c>
      <c r="BP77" s="46">
        <f>+SUM($F63:BP63)-$R$63-$AF$63-$AT$63-$BH$63</f>
        <v>0</v>
      </c>
      <c r="BQ77" s="46">
        <f>+SUM($F63:BQ63)-$R$63-$AF$63-$AT$63-$BH$63</f>
        <v>0</v>
      </c>
      <c r="BR77" s="46">
        <f>+SUM($F63:BR63)-$R$63-$AF$63-$AT$63-$BH$63</f>
        <v>0</v>
      </c>
      <c r="BS77" s="46">
        <f>+SUM($F63:BS63)-$R$63-$AF$63-$AT$63-$BH$63</f>
        <v>0</v>
      </c>
      <c r="BT77" s="46">
        <f>+SUM($F63:BT63)-$R$63-$AF$63-$AT$63-$BH$63</f>
        <v>0</v>
      </c>
      <c r="BU77" s="47">
        <f>+SUM($F63:BU63)-$R$63-$AF$63-$AT$63-$BH$63</f>
        <v>0</v>
      </c>
    </row>
    <row r="78" spans="2:75" x14ac:dyDescent="0.45">
      <c r="F78" s="6"/>
      <c r="G78" s="6"/>
      <c r="H78" s="6"/>
      <c r="I78" s="6"/>
      <c r="J78" s="6"/>
      <c r="K78" s="6"/>
      <c r="L78" s="6"/>
      <c r="M78" s="6"/>
      <c r="N78" s="6"/>
      <c r="O78" s="6"/>
      <c r="P78" s="6"/>
      <c r="Q78" s="6"/>
      <c r="T78" s="6"/>
      <c r="U78" s="6"/>
      <c r="V78" s="6"/>
      <c r="W78" s="6"/>
      <c r="X78" s="6"/>
      <c r="Y78" s="6"/>
      <c r="Z78" s="6"/>
      <c r="AA78" s="6"/>
      <c r="AB78" s="6"/>
      <c r="AC78" s="6"/>
      <c r="AD78" s="6"/>
      <c r="AE78" s="6"/>
      <c r="AH78" s="6"/>
      <c r="AI78" s="6"/>
      <c r="AJ78" s="6"/>
      <c r="AK78" s="6"/>
      <c r="AL78" s="6"/>
      <c r="AM78" s="6"/>
      <c r="AN78" s="6"/>
      <c r="AO78" s="6"/>
      <c r="AP78" s="6"/>
      <c r="AQ78" s="6"/>
      <c r="AR78" s="6"/>
      <c r="AS78" s="6"/>
      <c r="AV78" s="6"/>
      <c r="AW78" s="6"/>
      <c r="AX78" s="6"/>
      <c r="AY78" s="6"/>
      <c r="AZ78" s="6"/>
      <c r="BA78" s="6"/>
      <c r="BB78" s="6"/>
      <c r="BC78" s="6"/>
      <c r="BD78" s="6"/>
      <c r="BE78" s="6"/>
      <c r="BF78" s="6"/>
      <c r="BG78" s="6"/>
      <c r="BJ78" s="6"/>
      <c r="BK78" s="6"/>
      <c r="BL78" s="6"/>
      <c r="BM78" s="6"/>
      <c r="BN78" s="6"/>
      <c r="BO78" s="6"/>
      <c r="BP78" s="6"/>
      <c r="BQ78" s="6"/>
      <c r="BR78" s="6"/>
      <c r="BS78" s="6"/>
      <c r="BT78" s="6"/>
      <c r="BU78" s="6"/>
    </row>
    <row r="79" spans="2:75" x14ac:dyDescent="0.45">
      <c r="B79" s="48" t="s">
        <v>8</v>
      </c>
      <c r="C79" s="38"/>
      <c r="D79" s="49">
        <f>-L4</f>
        <v>0</v>
      </c>
      <c r="E79" s="38"/>
      <c r="F79" s="49">
        <f>+F63</f>
        <v>0</v>
      </c>
      <c r="G79" s="49">
        <f t="shared" ref="G79:Q79" si="143">+G63</f>
        <v>0</v>
      </c>
      <c r="H79" s="49">
        <f t="shared" si="143"/>
        <v>0</v>
      </c>
      <c r="I79" s="49">
        <f t="shared" si="143"/>
        <v>0</v>
      </c>
      <c r="J79" s="49">
        <f t="shared" si="143"/>
        <v>0</v>
      </c>
      <c r="K79" s="49">
        <f t="shared" si="143"/>
        <v>0</v>
      </c>
      <c r="L79" s="49">
        <f t="shared" si="143"/>
        <v>0</v>
      </c>
      <c r="M79" s="49">
        <f t="shared" si="143"/>
        <v>0</v>
      </c>
      <c r="N79" s="49">
        <f t="shared" si="143"/>
        <v>0</v>
      </c>
      <c r="O79" s="49">
        <f t="shared" si="143"/>
        <v>0</v>
      </c>
      <c r="P79" s="49">
        <f t="shared" si="143"/>
        <v>0</v>
      </c>
      <c r="Q79" s="49">
        <f t="shared" si="143"/>
        <v>0</v>
      </c>
      <c r="R79" s="38"/>
      <c r="S79" s="38"/>
      <c r="T79" s="49">
        <f>+T63</f>
        <v>0</v>
      </c>
      <c r="U79" s="49">
        <f t="shared" ref="U79:AE79" si="144">+U63</f>
        <v>0</v>
      </c>
      <c r="V79" s="49">
        <f t="shared" si="144"/>
        <v>0</v>
      </c>
      <c r="W79" s="49">
        <f t="shared" si="144"/>
        <v>0</v>
      </c>
      <c r="X79" s="49">
        <f t="shared" si="144"/>
        <v>0</v>
      </c>
      <c r="Y79" s="49">
        <f t="shared" si="144"/>
        <v>0</v>
      </c>
      <c r="Z79" s="49">
        <f t="shared" si="144"/>
        <v>0</v>
      </c>
      <c r="AA79" s="49">
        <f t="shared" si="144"/>
        <v>0</v>
      </c>
      <c r="AB79" s="49">
        <f t="shared" si="144"/>
        <v>0</v>
      </c>
      <c r="AC79" s="49">
        <f t="shared" si="144"/>
        <v>0</v>
      </c>
      <c r="AD79" s="49">
        <f t="shared" si="144"/>
        <v>0</v>
      </c>
      <c r="AE79" s="49">
        <f t="shared" si="144"/>
        <v>0</v>
      </c>
      <c r="AF79" s="38"/>
      <c r="AG79" s="38"/>
      <c r="AH79" s="49">
        <f>+AH63</f>
        <v>0</v>
      </c>
      <c r="AI79" s="49">
        <f t="shared" ref="AI79:AS79" si="145">+AI63</f>
        <v>0</v>
      </c>
      <c r="AJ79" s="49">
        <f t="shared" si="145"/>
        <v>0</v>
      </c>
      <c r="AK79" s="49">
        <f t="shared" si="145"/>
        <v>0</v>
      </c>
      <c r="AL79" s="49">
        <f t="shared" si="145"/>
        <v>0</v>
      </c>
      <c r="AM79" s="49">
        <f t="shared" si="145"/>
        <v>0</v>
      </c>
      <c r="AN79" s="49">
        <f t="shared" si="145"/>
        <v>0</v>
      </c>
      <c r="AO79" s="49">
        <f t="shared" si="145"/>
        <v>0</v>
      </c>
      <c r="AP79" s="49">
        <f t="shared" si="145"/>
        <v>0</v>
      </c>
      <c r="AQ79" s="49">
        <f t="shared" si="145"/>
        <v>0</v>
      </c>
      <c r="AR79" s="49">
        <f t="shared" si="145"/>
        <v>0</v>
      </c>
      <c r="AS79" s="49">
        <f t="shared" si="145"/>
        <v>0</v>
      </c>
      <c r="AT79" s="38"/>
      <c r="AU79" s="38"/>
      <c r="AV79" s="49">
        <f>+AV63</f>
        <v>0</v>
      </c>
      <c r="AW79" s="49">
        <f t="shared" ref="AW79:BG79" si="146">+AW63</f>
        <v>0</v>
      </c>
      <c r="AX79" s="49">
        <f t="shared" si="146"/>
        <v>0</v>
      </c>
      <c r="AY79" s="49">
        <f t="shared" si="146"/>
        <v>0</v>
      </c>
      <c r="AZ79" s="49">
        <f t="shared" si="146"/>
        <v>0</v>
      </c>
      <c r="BA79" s="49">
        <f t="shared" si="146"/>
        <v>0</v>
      </c>
      <c r="BB79" s="49">
        <f t="shared" si="146"/>
        <v>0</v>
      </c>
      <c r="BC79" s="49">
        <f t="shared" si="146"/>
        <v>0</v>
      </c>
      <c r="BD79" s="49">
        <f t="shared" si="146"/>
        <v>0</v>
      </c>
      <c r="BE79" s="49">
        <f t="shared" si="146"/>
        <v>0</v>
      </c>
      <c r="BF79" s="49">
        <f t="shared" si="146"/>
        <v>0</v>
      </c>
      <c r="BG79" s="49">
        <f t="shared" si="146"/>
        <v>0</v>
      </c>
      <c r="BH79" s="38"/>
      <c r="BI79" s="38"/>
      <c r="BJ79" s="49">
        <f>+BJ63</f>
        <v>0</v>
      </c>
      <c r="BK79" s="49">
        <f t="shared" ref="BK79:BU79" si="147">+BK63</f>
        <v>0</v>
      </c>
      <c r="BL79" s="49">
        <f t="shared" si="147"/>
        <v>0</v>
      </c>
      <c r="BM79" s="49">
        <f t="shared" si="147"/>
        <v>0</v>
      </c>
      <c r="BN79" s="49">
        <f t="shared" si="147"/>
        <v>0</v>
      </c>
      <c r="BO79" s="49">
        <f t="shared" si="147"/>
        <v>0</v>
      </c>
      <c r="BP79" s="49">
        <f t="shared" si="147"/>
        <v>0</v>
      </c>
      <c r="BQ79" s="49">
        <f t="shared" si="147"/>
        <v>0</v>
      </c>
      <c r="BR79" s="49">
        <f t="shared" si="147"/>
        <v>0</v>
      </c>
      <c r="BS79" s="49">
        <f t="shared" si="147"/>
        <v>0</v>
      </c>
      <c r="BT79" s="49">
        <f t="shared" si="147"/>
        <v>0</v>
      </c>
      <c r="BU79" s="50">
        <f t="shared" si="147"/>
        <v>0</v>
      </c>
    </row>
    <row r="80" spans="2:75" x14ac:dyDescent="0.45">
      <c r="B80" s="51"/>
      <c r="C80" s="52"/>
      <c r="D80" s="53">
        <f ca="1">+TODAY()</f>
        <v>43879</v>
      </c>
      <c r="E80" s="52"/>
      <c r="F80" s="53">
        <v>43131</v>
      </c>
      <c r="G80" s="53">
        <f>+EOMONTH(F80,1)</f>
        <v>43159</v>
      </c>
      <c r="H80" s="53">
        <f t="shared" ref="H80:Q80" si="148">+EOMONTH(G80,1)</f>
        <v>43190</v>
      </c>
      <c r="I80" s="53">
        <f t="shared" si="148"/>
        <v>43220</v>
      </c>
      <c r="J80" s="53">
        <f t="shared" si="148"/>
        <v>43251</v>
      </c>
      <c r="K80" s="53">
        <f t="shared" si="148"/>
        <v>43281</v>
      </c>
      <c r="L80" s="53">
        <f t="shared" si="148"/>
        <v>43312</v>
      </c>
      <c r="M80" s="53">
        <f t="shared" si="148"/>
        <v>43343</v>
      </c>
      <c r="N80" s="53">
        <f t="shared" si="148"/>
        <v>43373</v>
      </c>
      <c r="O80" s="53">
        <f t="shared" si="148"/>
        <v>43404</v>
      </c>
      <c r="P80" s="53">
        <f t="shared" si="148"/>
        <v>43434</v>
      </c>
      <c r="Q80" s="53">
        <f t="shared" si="148"/>
        <v>43465</v>
      </c>
      <c r="R80" s="52"/>
      <c r="S80" s="52"/>
      <c r="T80" s="53">
        <f>+EOMONTH(Q80,1)</f>
        <v>43496</v>
      </c>
      <c r="U80" s="53">
        <f>+EOMONTH(T80,1)</f>
        <v>43524</v>
      </c>
      <c r="V80" s="53">
        <f t="shared" ref="V80:AE80" si="149">+EOMONTH(U80,1)</f>
        <v>43555</v>
      </c>
      <c r="W80" s="53">
        <f t="shared" si="149"/>
        <v>43585</v>
      </c>
      <c r="X80" s="53">
        <f t="shared" si="149"/>
        <v>43616</v>
      </c>
      <c r="Y80" s="53">
        <f t="shared" si="149"/>
        <v>43646</v>
      </c>
      <c r="Z80" s="53">
        <f t="shared" si="149"/>
        <v>43677</v>
      </c>
      <c r="AA80" s="53">
        <f t="shared" si="149"/>
        <v>43708</v>
      </c>
      <c r="AB80" s="53">
        <f t="shared" si="149"/>
        <v>43738</v>
      </c>
      <c r="AC80" s="53">
        <f t="shared" si="149"/>
        <v>43769</v>
      </c>
      <c r="AD80" s="53">
        <f t="shared" si="149"/>
        <v>43799</v>
      </c>
      <c r="AE80" s="53">
        <f t="shared" si="149"/>
        <v>43830</v>
      </c>
      <c r="AF80" s="52"/>
      <c r="AG80" s="52"/>
      <c r="AH80" s="53">
        <f>+EOMONTH(AE80,1)</f>
        <v>43861</v>
      </c>
      <c r="AI80" s="53">
        <f>+EOMONTH(AH80,1)</f>
        <v>43890</v>
      </c>
      <c r="AJ80" s="53">
        <f t="shared" ref="AJ80:AS80" si="150">+EOMONTH(AI80,1)</f>
        <v>43921</v>
      </c>
      <c r="AK80" s="53">
        <f t="shared" si="150"/>
        <v>43951</v>
      </c>
      <c r="AL80" s="53">
        <f t="shared" si="150"/>
        <v>43982</v>
      </c>
      <c r="AM80" s="53">
        <f t="shared" si="150"/>
        <v>44012</v>
      </c>
      <c r="AN80" s="53">
        <f t="shared" si="150"/>
        <v>44043</v>
      </c>
      <c r="AO80" s="53">
        <f t="shared" si="150"/>
        <v>44074</v>
      </c>
      <c r="AP80" s="53">
        <f t="shared" si="150"/>
        <v>44104</v>
      </c>
      <c r="AQ80" s="53">
        <f t="shared" si="150"/>
        <v>44135</v>
      </c>
      <c r="AR80" s="53">
        <f t="shared" si="150"/>
        <v>44165</v>
      </c>
      <c r="AS80" s="53">
        <f t="shared" si="150"/>
        <v>44196</v>
      </c>
      <c r="AT80" s="52"/>
      <c r="AU80" s="52"/>
      <c r="AV80" s="53">
        <f>+EOMONTH(AS80,1)</f>
        <v>44227</v>
      </c>
      <c r="AW80" s="53">
        <f>+EOMONTH(AV80,1)</f>
        <v>44255</v>
      </c>
      <c r="AX80" s="53">
        <f t="shared" ref="AX80:BG80" si="151">+EOMONTH(AW80,1)</f>
        <v>44286</v>
      </c>
      <c r="AY80" s="53">
        <f t="shared" si="151"/>
        <v>44316</v>
      </c>
      <c r="AZ80" s="53">
        <f t="shared" si="151"/>
        <v>44347</v>
      </c>
      <c r="BA80" s="53">
        <f t="shared" si="151"/>
        <v>44377</v>
      </c>
      <c r="BB80" s="53">
        <f t="shared" si="151"/>
        <v>44408</v>
      </c>
      <c r="BC80" s="53">
        <f t="shared" si="151"/>
        <v>44439</v>
      </c>
      <c r="BD80" s="53">
        <f t="shared" si="151"/>
        <v>44469</v>
      </c>
      <c r="BE80" s="53">
        <f t="shared" si="151"/>
        <v>44500</v>
      </c>
      <c r="BF80" s="53">
        <f t="shared" si="151"/>
        <v>44530</v>
      </c>
      <c r="BG80" s="53">
        <f t="shared" si="151"/>
        <v>44561</v>
      </c>
      <c r="BH80" s="52"/>
      <c r="BI80" s="52"/>
      <c r="BJ80" s="53">
        <f>+EOMONTH(BG80,1)</f>
        <v>44592</v>
      </c>
      <c r="BK80" s="53">
        <f>+EOMONTH(BJ80,1)</f>
        <v>44620</v>
      </c>
      <c r="BL80" s="53">
        <f t="shared" ref="BL80:BU80" si="152">+EOMONTH(BK80,1)</f>
        <v>44651</v>
      </c>
      <c r="BM80" s="53">
        <f t="shared" si="152"/>
        <v>44681</v>
      </c>
      <c r="BN80" s="53">
        <f t="shared" si="152"/>
        <v>44712</v>
      </c>
      <c r="BO80" s="53">
        <f t="shared" si="152"/>
        <v>44742</v>
      </c>
      <c r="BP80" s="53">
        <f t="shared" si="152"/>
        <v>44773</v>
      </c>
      <c r="BQ80" s="53">
        <f t="shared" si="152"/>
        <v>44804</v>
      </c>
      <c r="BR80" s="53">
        <f t="shared" si="152"/>
        <v>44834</v>
      </c>
      <c r="BS80" s="53">
        <f t="shared" si="152"/>
        <v>44865</v>
      </c>
      <c r="BT80" s="53">
        <f t="shared" si="152"/>
        <v>44895</v>
      </c>
      <c r="BU80" s="54">
        <f t="shared" si="152"/>
        <v>44926</v>
      </c>
    </row>
    <row r="83" spans="3:73" x14ac:dyDescent="0.45">
      <c r="C83" s="10"/>
      <c r="F83" s="55"/>
      <c r="G83" s="10"/>
    </row>
    <row r="84" spans="3:73" x14ac:dyDescent="0.45">
      <c r="F84" s="55"/>
    </row>
    <row r="85" spans="3:73" x14ac:dyDescent="0.45">
      <c r="F85" s="55"/>
      <c r="BC85" s="10"/>
      <c r="BD85" s="6"/>
      <c r="BE85" s="6"/>
      <c r="BF85" s="6"/>
      <c r="BG85" s="6"/>
      <c r="BH85" s="6"/>
      <c r="BI85" s="6"/>
      <c r="BJ85" s="6"/>
      <c r="BK85" s="6"/>
      <c r="BL85" s="6"/>
      <c r="BM85" s="6"/>
      <c r="BN85" s="6"/>
      <c r="BO85" s="6"/>
      <c r="BP85" s="6"/>
      <c r="BQ85" s="6"/>
      <c r="BR85" s="6"/>
      <c r="BS85" s="6"/>
      <c r="BT85" s="6"/>
      <c r="BU85" s="6"/>
    </row>
    <row r="86" spans="3:73" x14ac:dyDescent="0.45">
      <c r="F86" s="55"/>
      <c r="BD86" s="55"/>
      <c r="BE86" s="55"/>
      <c r="BF86" s="55"/>
      <c r="BG86" s="55"/>
      <c r="BH86" s="55"/>
      <c r="BI86" s="55"/>
      <c r="BJ86" s="55"/>
      <c r="BK86" s="55"/>
      <c r="BL86" s="55"/>
      <c r="BM86" s="55"/>
      <c r="BN86" s="55"/>
      <c r="BO86" s="55"/>
      <c r="BP86" s="55"/>
      <c r="BQ86" s="55"/>
      <c r="BR86" s="55"/>
      <c r="BS86" s="55"/>
      <c r="BT86" s="55"/>
      <c r="BU86" s="55"/>
    </row>
    <row r="87" spans="3:73" x14ac:dyDescent="0.45">
      <c r="F87" s="55"/>
    </row>
    <row r="88" spans="3:73" x14ac:dyDescent="0.45">
      <c r="F88" s="55"/>
    </row>
    <row r="89" spans="3:73" x14ac:dyDescent="0.45">
      <c r="F89" s="55"/>
    </row>
    <row r="90" spans="3:73" x14ac:dyDescent="0.45">
      <c r="F90" s="55"/>
    </row>
    <row r="91" spans="3:73" x14ac:dyDescent="0.45">
      <c r="F91" s="55"/>
    </row>
    <row r="92" spans="3:73" x14ac:dyDescent="0.45">
      <c r="F92" s="55"/>
    </row>
    <row r="93" spans="3:73" x14ac:dyDescent="0.45">
      <c r="F93" s="55"/>
    </row>
    <row r="94" spans="3:73" x14ac:dyDescent="0.45">
      <c r="F94" s="55"/>
    </row>
    <row r="95" spans="3:73" x14ac:dyDescent="0.45">
      <c r="F95" s="55"/>
    </row>
    <row r="96" spans="3:73" x14ac:dyDescent="0.45">
      <c r="F96" s="55"/>
    </row>
    <row r="97" spans="6:6" x14ac:dyDescent="0.45">
      <c r="F97" s="55"/>
    </row>
    <row r="98" spans="6:6" x14ac:dyDescent="0.45">
      <c r="F98" s="55"/>
    </row>
    <row r="99" spans="6:6" x14ac:dyDescent="0.45">
      <c r="F99" s="55"/>
    </row>
    <row r="100" spans="6:6" x14ac:dyDescent="0.45">
      <c r="F100" s="55"/>
    </row>
    <row r="101" spans="6:6" x14ac:dyDescent="0.45">
      <c r="F101" s="55"/>
    </row>
    <row r="102" spans="6:6" x14ac:dyDescent="0.45">
      <c r="F102" s="55"/>
    </row>
    <row r="103" spans="6:6" x14ac:dyDescent="0.45">
      <c r="F103" s="55"/>
    </row>
    <row r="104" spans="6:6" x14ac:dyDescent="0.45">
      <c r="F104" s="55"/>
    </row>
    <row r="105" spans="6:6" x14ac:dyDescent="0.45">
      <c r="F105" s="55"/>
    </row>
    <row r="106" spans="6:6" x14ac:dyDescent="0.45">
      <c r="F106" s="55"/>
    </row>
    <row r="107" spans="6:6" x14ac:dyDescent="0.45">
      <c r="F107" s="55"/>
    </row>
    <row r="108" spans="6:6" x14ac:dyDescent="0.45">
      <c r="F108" s="55"/>
    </row>
    <row r="109" spans="6:6" x14ac:dyDescent="0.45">
      <c r="F109" s="55"/>
    </row>
    <row r="110" spans="6:6" x14ac:dyDescent="0.45">
      <c r="F110" s="55"/>
    </row>
    <row r="111" spans="6:6" x14ac:dyDescent="0.45">
      <c r="F111" s="55"/>
    </row>
    <row r="112" spans="6:6" x14ac:dyDescent="0.45">
      <c r="F112" s="55"/>
    </row>
    <row r="113" spans="6:6" x14ac:dyDescent="0.45">
      <c r="F113" s="55"/>
    </row>
    <row r="114" spans="6:6" x14ac:dyDescent="0.45">
      <c r="F114" s="55"/>
    </row>
    <row r="115" spans="6:6" x14ac:dyDescent="0.45">
      <c r="F115" s="55"/>
    </row>
    <row r="116" spans="6:6" x14ac:dyDescent="0.45">
      <c r="F116" s="55"/>
    </row>
    <row r="117" spans="6:6" x14ac:dyDescent="0.45">
      <c r="F117" s="55"/>
    </row>
    <row r="118" spans="6:6" x14ac:dyDescent="0.45">
      <c r="F118" s="55"/>
    </row>
    <row r="119" spans="6:6" x14ac:dyDescent="0.45">
      <c r="F119" s="55"/>
    </row>
    <row r="120" spans="6:6" x14ac:dyDescent="0.45">
      <c r="F120" s="55"/>
    </row>
    <row r="121" spans="6:6" x14ac:dyDescent="0.45">
      <c r="F121" s="55"/>
    </row>
    <row r="122" spans="6:6" x14ac:dyDescent="0.45">
      <c r="F122" s="55"/>
    </row>
    <row r="123" spans="6:6" x14ac:dyDescent="0.45">
      <c r="F123" s="55"/>
    </row>
    <row r="124" spans="6:6" x14ac:dyDescent="0.45">
      <c r="F124" s="55"/>
    </row>
    <row r="125" spans="6:6" x14ac:dyDescent="0.45">
      <c r="F125" s="55"/>
    </row>
    <row r="126" spans="6:6" x14ac:dyDescent="0.45">
      <c r="F126" s="55"/>
    </row>
    <row r="127" spans="6:6" x14ac:dyDescent="0.45">
      <c r="F127" s="55"/>
    </row>
    <row r="128" spans="6:6" x14ac:dyDescent="0.45">
      <c r="F128" s="55"/>
    </row>
    <row r="129" spans="6:6" x14ac:dyDescent="0.45">
      <c r="F129" s="55"/>
    </row>
    <row r="130" spans="6:6" x14ac:dyDescent="0.45">
      <c r="F130" s="55"/>
    </row>
    <row r="131" spans="6:6" x14ac:dyDescent="0.45">
      <c r="F131" s="55"/>
    </row>
    <row r="132" spans="6:6" x14ac:dyDescent="0.45">
      <c r="F132" s="55"/>
    </row>
    <row r="133" spans="6:6" x14ac:dyDescent="0.45">
      <c r="F133" s="55"/>
    </row>
    <row r="134" spans="6:6" x14ac:dyDescent="0.45">
      <c r="F134" s="55"/>
    </row>
    <row r="135" spans="6:6" x14ac:dyDescent="0.45">
      <c r="F135" s="55"/>
    </row>
    <row r="136" spans="6:6" x14ac:dyDescent="0.45">
      <c r="F136" s="55"/>
    </row>
    <row r="137" spans="6:6" x14ac:dyDescent="0.45">
      <c r="F137" s="55"/>
    </row>
    <row r="138" spans="6:6" x14ac:dyDescent="0.45">
      <c r="F138" s="55"/>
    </row>
    <row r="139" spans="6:6" x14ac:dyDescent="0.45">
      <c r="F139" s="55"/>
    </row>
    <row r="140" spans="6:6" x14ac:dyDescent="0.45">
      <c r="F140" s="55"/>
    </row>
    <row r="141" spans="6:6" x14ac:dyDescent="0.45">
      <c r="F141" s="55"/>
    </row>
    <row r="142" spans="6:6" x14ac:dyDescent="0.45">
      <c r="F142" s="55"/>
    </row>
    <row r="143" spans="6:6" x14ac:dyDescent="0.45">
      <c r="F143" s="55"/>
    </row>
  </sheetData>
  <mergeCells count="2">
    <mergeCell ref="I7:L16"/>
    <mergeCell ref="I17:L26"/>
  </mergeCells>
  <phoneticPr fontId="9" type="noConversion"/>
  <printOptions horizontalCentered="1"/>
  <pageMargins left="0.7" right="0.7" top="0.75" bottom="0.75" header="0.3" footer="0.3"/>
  <pageSetup scale="10" orientation="landscape" horizontalDpi="1200" verticalDpi="1200" r:id="rId1"/>
  <rowBreaks count="1" manualBreakCount="1">
    <brk id="27" min="1" max="7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22EF-383B-423A-AFE8-6A1063654309}">
  <sheetPr>
    <outlinePr summaryBelow="0" summaryRight="0"/>
  </sheetPr>
  <dimension ref="A1:H39"/>
  <sheetViews>
    <sheetView tabSelected="1" workbookViewId="0">
      <selection activeCell="E2" sqref="E2"/>
    </sheetView>
  </sheetViews>
  <sheetFormatPr defaultColWidth="14.3984375" defaultRowHeight="15.75" customHeight="1" x14ac:dyDescent="0.35"/>
  <cols>
    <col min="1" max="1" width="14.3984375" style="75"/>
    <col min="2" max="2" width="22" style="75" customWidth="1"/>
    <col min="3" max="16384" width="14.3984375" style="75"/>
  </cols>
  <sheetData>
    <row r="1" spans="1:6" ht="15.75" customHeight="1" x14ac:dyDescent="0.4">
      <c r="A1" s="90" t="s">
        <v>96</v>
      </c>
    </row>
    <row r="2" spans="1:6" ht="15.75" customHeight="1" x14ac:dyDescent="0.4">
      <c r="A2" s="90" t="s">
        <v>95</v>
      </c>
    </row>
    <row r="3" spans="1:6" ht="15.75" customHeight="1" x14ac:dyDescent="0.4">
      <c r="A3" s="90" t="s">
        <v>94</v>
      </c>
    </row>
    <row r="4" spans="1:6" ht="15.75" customHeight="1" x14ac:dyDescent="0.4">
      <c r="A4" s="90" t="s">
        <v>93</v>
      </c>
    </row>
    <row r="5" spans="1:6" ht="15.75" customHeight="1" x14ac:dyDescent="0.4">
      <c r="A5" s="90" t="s">
        <v>92</v>
      </c>
    </row>
    <row r="7" spans="1:6" ht="12.75" x14ac:dyDescent="0.35">
      <c r="C7" s="84" t="s">
        <v>91</v>
      </c>
      <c r="D7" s="84" t="s">
        <v>90</v>
      </c>
      <c r="E7" s="84" t="s">
        <v>89</v>
      </c>
      <c r="F7" s="84" t="s">
        <v>88</v>
      </c>
    </row>
    <row r="8" spans="1:6" ht="12.75" x14ac:dyDescent="0.35">
      <c r="A8" s="89" t="s">
        <v>87</v>
      </c>
      <c r="B8" s="89" t="s">
        <v>86</v>
      </c>
      <c r="C8" s="89"/>
      <c r="D8" s="89"/>
      <c r="E8" s="84">
        <f>D8-C8</f>
        <v>0</v>
      </c>
      <c r="F8" s="88" t="e">
        <f>E8/C8</f>
        <v>#DIV/0!</v>
      </c>
    </row>
    <row r="9" spans="1:6" ht="12.75" x14ac:dyDescent="0.35">
      <c r="A9" s="89" t="s">
        <v>85</v>
      </c>
      <c r="B9" s="89" t="s">
        <v>84</v>
      </c>
      <c r="C9" s="89"/>
      <c r="D9" s="89"/>
      <c r="E9" s="84">
        <f>D9-C9</f>
        <v>0</v>
      </c>
      <c r="F9" s="88" t="e">
        <f>E9/C9</f>
        <v>#DIV/0!</v>
      </c>
    </row>
    <row r="10" spans="1:6" ht="12.75" x14ac:dyDescent="0.35">
      <c r="A10" s="89" t="s">
        <v>83</v>
      </c>
      <c r="B10" s="89" t="s">
        <v>82</v>
      </c>
      <c r="C10" s="89"/>
      <c r="D10" s="89"/>
      <c r="E10" s="84">
        <f>D10-C10</f>
        <v>0</v>
      </c>
      <c r="F10" s="88" t="e">
        <f>E10/C10</f>
        <v>#DIV/0!</v>
      </c>
    </row>
    <row r="11" spans="1:6" ht="12.75" x14ac:dyDescent="0.35">
      <c r="A11" s="87" t="s">
        <v>81</v>
      </c>
      <c r="B11" s="86" t="s">
        <v>80</v>
      </c>
      <c r="C11" s="86">
        <v>3</v>
      </c>
      <c r="D11" s="86">
        <v>3</v>
      </c>
      <c r="E11" s="84">
        <f>D11-C11</f>
        <v>0</v>
      </c>
      <c r="F11" s="76">
        <f>E11/C11</f>
        <v>0</v>
      </c>
    </row>
    <row r="12" spans="1:6" ht="12.75" x14ac:dyDescent="0.35">
      <c r="A12" s="85" t="s">
        <v>79</v>
      </c>
      <c r="B12" s="84" t="s">
        <v>78</v>
      </c>
      <c r="C12" s="84">
        <f>C9*C10</f>
        <v>0</v>
      </c>
      <c r="D12" s="84">
        <f>D9*D10</f>
        <v>0</v>
      </c>
      <c r="E12" s="84">
        <f>D12-C12</f>
        <v>0</v>
      </c>
      <c r="F12" s="76" t="e">
        <f>E12/C12</f>
        <v>#DIV/0!</v>
      </c>
    </row>
    <row r="13" spans="1:6" ht="12.75" x14ac:dyDescent="0.35">
      <c r="A13" s="78"/>
      <c r="B13" s="84" t="s">
        <v>77</v>
      </c>
      <c r="C13" s="84">
        <f>C12/C11</f>
        <v>0</v>
      </c>
      <c r="D13" s="84">
        <f>D12/D11</f>
        <v>0</v>
      </c>
      <c r="E13" s="84">
        <f>D13-C13</f>
        <v>0</v>
      </c>
      <c r="F13" s="76" t="e">
        <f>E13/C13</f>
        <v>#DIV/0!</v>
      </c>
    </row>
    <row r="14" spans="1:6" ht="12.75" x14ac:dyDescent="0.35">
      <c r="A14" s="78"/>
      <c r="B14" s="84" t="s">
        <v>76</v>
      </c>
      <c r="C14" s="77">
        <f>C13*C8</f>
        <v>0</v>
      </c>
      <c r="D14" s="77">
        <f>D13*D8</f>
        <v>0</v>
      </c>
      <c r="E14" s="77">
        <f>D14-C14</f>
        <v>0</v>
      </c>
      <c r="F14" s="80" t="e">
        <f>E14/C14</f>
        <v>#DIV/0!</v>
      </c>
    </row>
    <row r="15" spans="1:6" ht="12.75" x14ac:dyDescent="0.35">
      <c r="A15" s="78"/>
      <c r="B15" s="84" t="s">
        <v>75</v>
      </c>
      <c r="C15" s="77">
        <f>C14*12</f>
        <v>0</v>
      </c>
      <c r="D15" s="77">
        <f>D14*12</f>
        <v>0</v>
      </c>
      <c r="E15" s="77">
        <f>E14*12</f>
        <v>0</v>
      </c>
      <c r="F15" s="80" t="e">
        <f>E15/C15</f>
        <v>#DIV/0!</v>
      </c>
    </row>
    <row r="19" spans="1:8" ht="12.75" x14ac:dyDescent="0.35">
      <c r="E19" s="83" t="s">
        <v>74</v>
      </c>
      <c r="F19" s="82" t="e">
        <f>AVERAGE(F8:F10)</f>
        <v>#DIV/0!</v>
      </c>
    </row>
    <row r="20" spans="1:8" ht="12.75" x14ac:dyDescent="0.35">
      <c r="E20" s="83" t="s">
        <v>73</v>
      </c>
      <c r="F20" s="82" t="e">
        <f>SUM(F8:F10)</f>
        <v>#DIV/0!</v>
      </c>
    </row>
    <row r="21" spans="1:8" ht="12.75" x14ac:dyDescent="0.35">
      <c r="E21" s="81" t="s">
        <v>72</v>
      </c>
      <c r="F21" s="80" t="e">
        <f>F14</f>
        <v>#DIV/0!</v>
      </c>
      <c r="H21" s="77"/>
    </row>
    <row r="22" spans="1:8" ht="12.75" x14ac:dyDescent="0.35">
      <c r="H22" s="77"/>
    </row>
    <row r="24" spans="1:8" ht="12.75" x14ac:dyDescent="0.35">
      <c r="A24" s="79" t="s">
        <v>71</v>
      </c>
      <c r="B24" s="78"/>
      <c r="C24" s="78"/>
      <c r="D24" s="78"/>
      <c r="E24" s="78"/>
      <c r="F24" s="78"/>
      <c r="H24" s="77"/>
    </row>
    <row r="25" spans="1:8" ht="15.75" customHeight="1" x14ac:dyDescent="0.35">
      <c r="A25" s="78"/>
      <c r="B25" s="78"/>
      <c r="C25" s="78"/>
      <c r="D25" s="78"/>
      <c r="E25" s="78"/>
      <c r="F25" s="78"/>
    </row>
    <row r="26" spans="1:8" ht="12.75" x14ac:dyDescent="0.35">
      <c r="A26" s="78"/>
      <c r="B26" s="78"/>
      <c r="C26" s="78"/>
      <c r="D26" s="78"/>
      <c r="E26" s="78"/>
      <c r="F26" s="78"/>
      <c r="H26" s="76"/>
    </row>
    <row r="27" spans="1:8" ht="15.75" customHeight="1" x14ac:dyDescent="0.35">
      <c r="A27" s="78"/>
      <c r="B27" s="78"/>
      <c r="C27" s="78"/>
      <c r="D27" s="78"/>
      <c r="E27" s="78"/>
      <c r="F27" s="78"/>
    </row>
    <row r="30" spans="1:8" ht="12.75" x14ac:dyDescent="0.35">
      <c r="H30" s="77"/>
    </row>
    <row r="31" spans="1:8" ht="12.75" x14ac:dyDescent="0.35">
      <c r="H31" s="77"/>
    </row>
    <row r="32" spans="1:8" ht="12.75" x14ac:dyDescent="0.35">
      <c r="H32" s="76"/>
    </row>
    <row r="34" spans="8:8" ht="12.75" x14ac:dyDescent="0.35">
      <c r="H34" s="77"/>
    </row>
    <row r="35" spans="8:8" ht="12.75" x14ac:dyDescent="0.35">
      <c r="H35" s="77"/>
    </row>
    <row r="37" spans="8:8" ht="12.75" x14ac:dyDescent="0.35">
      <c r="H37" s="77"/>
    </row>
    <row r="39" spans="8:8" ht="12.75" x14ac:dyDescent="0.35">
      <c r="H39" s="76"/>
    </row>
  </sheetData>
  <mergeCells count="2">
    <mergeCell ref="A12:A15"/>
    <mergeCell ref="A24: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A0597-BD1F-42D8-BCD5-0604541304BF}">
  <sheetPr>
    <outlinePr summaryBelow="0" summaryRight="0"/>
  </sheetPr>
  <dimension ref="A1:F26"/>
  <sheetViews>
    <sheetView workbookViewId="0">
      <selection sqref="A1:F1"/>
    </sheetView>
  </sheetViews>
  <sheetFormatPr defaultColWidth="14.3984375" defaultRowHeight="15.75" customHeight="1" x14ac:dyDescent="0.35"/>
  <cols>
    <col min="1" max="1" width="30" style="75" customWidth="1"/>
    <col min="2" max="16384" width="14.3984375" style="75"/>
  </cols>
  <sheetData>
    <row r="1" spans="1:6" ht="12.75" x14ac:dyDescent="0.35">
      <c r="A1" s="91" t="s">
        <v>97</v>
      </c>
      <c r="B1" s="78"/>
      <c r="C1" s="78"/>
      <c r="D1" s="78"/>
      <c r="E1" s="78"/>
      <c r="F1" s="78"/>
    </row>
    <row r="2" spans="1:6" ht="12.75" x14ac:dyDescent="0.35">
      <c r="A2" s="92"/>
      <c r="B2" s="92"/>
      <c r="C2" s="92"/>
      <c r="D2" s="92"/>
      <c r="E2" s="92"/>
      <c r="F2" s="92"/>
    </row>
    <row r="3" spans="1:6" ht="15.75" customHeight="1" x14ac:dyDescent="0.4">
      <c r="A3" s="93" t="s">
        <v>96</v>
      </c>
      <c r="B3" s="92"/>
      <c r="C3" s="92"/>
      <c r="D3" s="92"/>
      <c r="E3" s="92"/>
      <c r="F3" s="92"/>
    </row>
    <row r="4" spans="1:6" ht="15.75" customHeight="1" x14ac:dyDescent="0.4">
      <c r="A4" s="90" t="s">
        <v>98</v>
      </c>
    </row>
    <row r="5" spans="1:6" ht="15.75" customHeight="1" x14ac:dyDescent="0.4">
      <c r="A5" s="90" t="s">
        <v>99</v>
      </c>
    </row>
    <row r="7" spans="1:6" ht="12.75" x14ac:dyDescent="0.35">
      <c r="B7" s="84" t="s">
        <v>100</v>
      </c>
      <c r="C7" s="84" t="s">
        <v>101</v>
      </c>
      <c r="D7" s="84" t="s">
        <v>100</v>
      </c>
      <c r="E7" s="84" t="s">
        <v>101</v>
      </c>
    </row>
    <row r="8" spans="1:6" ht="12.75" x14ac:dyDescent="0.35">
      <c r="A8" s="84" t="s">
        <v>36</v>
      </c>
      <c r="B8" s="89"/>
      <c r="C8" s="89"/>
      <c r="D8" s="94">
        <f t="shared" ref="D8:D22" si="0">IFERROR(IF(C8&gt;0,C8/12,B8),"")</f>
        <v>0</v>
      </c>
      <c r="E8" s="94">
        <f t="shared" ref="E8:E24" si="1">IFERROR(IF(B8&gt;0,B8*12,C8),"")</f>
        <v>0</v>
      </c>
    </row>
    <row r="9" spans="1:6" ht="12.75" x14ac:dyDescent="0.35">
      <c r="A9" s="84" t="s">
        <v>102</v>
      </c>
      <c r="B9" s="89"/>
      <c r="C9" s="89"/>
      <c r="D9" s="94">
        <f t="shared" si="0"/>
        <v>0</v>
      </c>
      <c r="E9" s="94">
        <f t="shared" si="1"/>
        <v>0</v>
      </c>
    </row>
    <row r="10" spans="1:6" ht="12.75" x14ac:dyDescent="0.35">
      <c r="A10" s="84" t="s">
        <v>103</v>
      </c>
      <c r="B10" s="89"/>
      <c r="C10" s="89"/>
      <c r="D10" s="94">
        <f t="shared" si="0"/>
        <v>0</v>
      </c>
      <c r="E10" s="94">
        <f t="shared" si="1"/>
        <v>0</v>
      </c>
    </row>
    <row r="11" spans="1:6" ht="12.75" x14ac:dyDescent="0.35">
      <c r="A11" s="84" t="s">
        <v>104</v>
      </c>
      <c r="B11" s="89"/>
      <c r="C11" s="89"/>
      <c r="D11" s="94">
        <f t="shared" si="0"/>
        <v>0</v>
      </c>
      <c r="E11" s="94">
        <f t="shared" si="1"/>
        <v>0</v>
      </c>
    </row>
    <row r="12" spans="1:6" ht="12.75" x14ac:dyDescent="0.35">
      <c r="A12" s="84" t="s">
        <v>105</v>
      </c>
      <c r="B12" s="89"/>
      <c r="C12" s="89"/>
      <c r="D12" s="94">
        <f t="shared" si="0"/>
        <v>0</v>
      </c>
      <c r="E12" s="94">
        <f t="shared" si="1"/>
        <v>0</v>
      </c>
    </row>
    <row r="13" spans="1:6" ht="12.75" x14ac:dyDescent="0.35">
      <c r="A13" s="84" t="s">
        <v>106</v>
      </c>
      <c r="B13" s="89"/>
      <c r="C13" s="89"/>
      <c r="D13" s="94">
        <f t="shared" si="0"/>
        <v>0</v>
      </c>
      <c r="E13" s="94">
        <f t="shared" si="1"/>
        <v>0</v>
      </c>
    </row>
    <row r="14" spans="1:6" ht="12.75" x14ac:dyDescent="0.35">
      <c r="A14" s="84" t="s">
        <v>107</v>
      </c>
      <c r="B14" s="89"/>
      <c r="C14" s="89"/>
      <c r="D14" s="94">
        <f t="shared" si="0"/>
        <v>0</v>
      </c>
      <c r="E14" s="94">
        <f t="shared" si="1"/>
        <v>0</v>
      </c>
    </row>
    <row r="15" spans="1:6" ht="12.75" x14ac:dyDescent="0.35">
      <c r="A15" s="84" t="s">
        <v>108</v>
      </c>
      <c r="B15" s="89"/>
      <c r="C15" s="89"/>
      <c r="D15" s="94">
        <f t="shared" si="0"/>
        <v>0</v>
      </c>
      <c r="E15" s="94">
        <f t="shared" si="1"/>
        <v>0</v>
      </c>
    </row>
    <row r="16" spans="1:6" ht="12.75" x14ac:dyDescent="0.35">
      <c r="A16" s="84" t="s">
        <v>109</v>
      </c>
      <c r="B16" s="89"/>
      <c r="C16" s="89"/>
      <c r="D16" s="94">
        <f t="shared" si="0"/>
        <v>0</v>
      </c>
      <c r="E16" s="94">
        <f t="shared" si="1"/>
        <v>0</v>
      </c>
    </row>
    <row r="17" spans="1:5" ht="12.75" x14ac:dyDescent="0.35">
      <c r="A17" s="84" t="s">
        <v>110</v>
      </c>
      <c r="B17" s="89"/>
      <c r="C17" s="89"/>
      <c r="D17" s="94">
        <f t="shared" si="0"/>
        <v>0</v>
      </c>
      <c r="E17" s="94">
        <f t="shared" si="1"/>
        <v>0</v>
      </c>
    </row>
    <row r="18" spans="1:5" ht="12.75" x14ac:dyDescent="0.35">
      <c r="A18" s="84" t="s">
        <v>111</v>
      </c>
      <c r="B18" s="89"/>
      <c r="C18" s="89"/>
      <c r="D18" s="94">
        <f t="shared" si="0"/>
        <v>0</v>
      </c>
      <c r="E18" s="94">
        <f t="shared" si="1"/>
        <v>0</v>
      </c>
    </row>
    <row r="19" spans="1:5" ht="12.75" x14ac:dyDescent="0.35">
      <c r="A19" s="84" t="s">
        <v>112</v>
      </c>
      <c r="B19" s="89"/>
      <c r="C19" s="89"/>
      <c r="D19" s="94">
        <f t="shared" si="0"/>
        <v>0</v>
      </c>
      <c r="E19" s="94">
        <f t="shared" si="1"/>
        <v>0</v>
      </c>
    </row>
    <row r="20" spans="1:5" ht="12.75" x14ac:dyDescent="0.35">
      <c r="A20" s="84" t="s">
        <v>113</v>
      </c>
      <c r="B20" s="89"/>
      <c r="C20" s="89"/>
      <c r="D20" s="94">
        <f t="shared" si="0"/>
        <v>0</v>
      </c>
      <c r="E20" s="94">
        <f t="shared" si="1"/>
        <v>0</v>
      </c>
    </row>
    <row r="21" spans="1:5" ht="12.75" x14ac:dyDescent="0.35">
      <c r="A21" s="84" t="s">
        <v>114</v>
      </c>
      <c r="B21" s="89"/>
      <c r="C21" s="89"/>
      <c r="D21" s="94">
        <f t="shared" si="0"/>
        <v>0</v>
      </c>
      <c r="E21" s="94">
        <f t="shared" si="1"/>
        <v>0</v>
      </c>
    </row>
    <row r="22" spans="1:5" ht="12.75" x14ac:dyDescent="0.35">
      <c r="A22" s="84" t="s">
        <v>115</v>
      </c>
      <c r="B22" s="89"/>
      <c r="C22" s="89"/>
      <c r="D22" s="94">
        <f t="shared" si="0"/>
        <v>0</v>
      </c>
      <c r="E22" s="94">
        <f t="shared" si="1"/>
        <v>0</v>
      </c>
    </row>
    <row r="23" spans="1:5" ht="12.75" x14ac:dyDescent="0.35">
      <c r="A23" s="84" t="s">
        <v>116</v>
      </c>
      <c r="B23" s="89"/>
      <c r="C23" s="89"/>
      <c r="D23" s="94"/>
      <c r="E23" s="94">
        <f t="shared" si="1"/>
        <v>0</v>
      </c>
    </row>
    <row r="24" spans="1:5" ht="12.75" x14ac:dyDescent="0.35">
      <c r="A24" s="84" t="s">
        <v>117</v>
      </c>
      <c r="B24" s="89"/>
      <c r="C24" s="89"/>
      <c r="D24" s="94">
        <f>IFERROR(IF(C24&gt;0,C24/12,B24),"")</f>
        <v>0</v>
      </c>
      <c r="E24" s="94">
        <f t="shared" si="1"/>
        <v>0</v>
      </c>
    </row>
    <row r="26" spans="1:5" ht="12.75" x14ac:dyDescent="0.35">
      <c r="A26" s="84" t="s">
        <v>118</v>
      </c>
      <c r="D26" s="94">
        <f t="shared" ref="D26:E26" si="2">SUM(D8:D24)</f>
        <v>0</v>
      </c>
      <c r="E26" s="94">
        <f t="shared" si="2"/>
        <v>0</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FDE3-10A5-4C1B-BE68-DF20CEEA0781}">
  <sheetPr>
    <outlinePr summaryBelow="0" summaryRight="0"/>
  </sheetPr>
  <dimension ref="B3:C19"/>
  <sheetViews>
    <sheetView workbookViewId="0">
      <selection activeCell="E30" sqref="E30"/>
    </sheetView>
  </sheetViews>
  <sheetFormatPr defaultColWidth="14.3984375" defaultRowHeight="15.75" customHeight="1" x14ac:dyDescent="0.35"/>
  <cols>
    <col min="1" max="16384" width="14.3984375" style="75"/>
  </cols>
  <sheetData>
    <row r="3" spans="2:3" ht="15.75" customHeight="1" x14ac:dyDescent="0.4">
      <c r="C3" s="90" t="s">
        <v>119</v>
      </c>
    </row>
    <row r="4" spans="2:3" ht="12.75" x14ac:dyDescent="0.35">
      <c r="B4" s="95"/>
      <c r="C4" s="84" t="s">
        <v>30</v>
      </c>
    </row>
    <row r="5" spans="2:3" ht="12.75" x14ac:dyDescent="0.35">
      <c r="B5" s="95"/>
      <c r="C5" s="84" t="s">
        <v>120</v>
      </c>
    </row>
    <row r="6" spans="2:3" ht="12.75" x14ac:dyDescent="0.35">
      <c r="B6" s="77">
        <f>B4-B5</f>
        <v>0</v>
      </c>
      <c r="C6" s="84" t="s">
        <v>121</v>
      </c>
    </row>
    <row r="7" spans="2:3" ht="12.75" x14ac:dyDescent="0.35">
      <c r="B7" s="95"/>
      <c r="C7" s="84" t="s">
        <v>122</v>
      </c>
    </row>
    <row r="8" spans="2:3" ht="12.75" x14ac:dyDescent="0.35">
      <c r="B8" s="76" t="e">
        <f>B6/B7</f>
        <v>#DIV/0!</v>
      </c>
      <c r="C8" s="84" t="s">
        <v>123</v>
      </c>
    </row>
    <row r="12" spans="2:3" ht="15.75" customHeight="1" x14ac:dyDescent="0.4">
      <c r="C12" s="90" t="s">
        <v>124</v>
      </c>
    </row>
    <row r="13" spans="2:3" ht="12.75" x14ac:dyDescent="0.35">
      <c r="B13" s="96">
        <v>0.08</v>
      </c>
      <c r="C13" s="84" t="s">
        <v>52</v>
      </c>
    </row>
    <row r="14" spans="2:3" ht="12.75" x14ac:dyDescent="0.35">
      <c r="B14" s="97">
        <v>30000</v>
      </c>
      <c r="C14" s="84" t="s">
        <v>125</v>
      </c>
    </row>
    <row r="15" spans="2:3" ht="12.75" x14ac:dyDescent="0.35">
      <c r="B15" s="89">
        <v>3</v>
      </c>
      <c r="C15" s="84" t="s">
        <v>126</v>
      </c>
    </row>
    <row r="16" spans="2:3" ht="12.75" x14ac:dyDescent="0.35">
      <c r="B16" s="98">
        <f>PMT(B13/12,B15*12,B14,0,0)*12</f>
        <v>-11281.091566115105</v>
      </c>
      <c r="C16" s="84" t="s">
        <v>127</v>
      </c>
    </row>
    <row r="17" spans="2:3" ht="12.75" x14ac:dyDescent="0.35">
      <c r="B17" s="77">
        <f>B6-(ABS(B16))</f>
        <v>-11281.091566115105</v>
      </c>
      <c r="C17" s="84" t="s">
        <v>128</v>
      </c>
    </row>
    <row r="18" spans="2:3" ht="12.75" x14ac:dyDescent="0.35">
      <c r="B18" s="77">
        <f>B7-(ABS(B14))</f>
        <v>-30000</v>
      </c>
      <c r="C18" s="84" t="s">
        <v>122</v>
      </c>
    </row>
    <row r="19" spans="2:3" ht="12.75" x14ac:dyDescent="0.35">
      <c r="B19" s="76">
        <f>B17/B18</f>
        <v>0.37603638553717017</v>
      </c>
      <c r="C19" s="84"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Advanced Pro Forma</vt:lpstr>
      <vt:lpstr>Basic Revenue</vt:lpstr>
      <vt:lpstr>Basic Operating Expenses</vt:lpstr>
      <vt:lpstr>Basic Leverage</vt:lpstr>
      <vt:lpstr>'Advanced Pro 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Falde</dc:creator>
  <cp:lastModifiedBy>Andrew Falde</cp:lastModifiedBy>
  <dcterms:created xsi:type="dcterms:W3CDTF">2019-11-15T18:38:05Z</dcterms:created>
  <dcterms:modified xsi:type="dcterms:W3CDTF">2020-02-18T14:46:13Z</dcterms:modified>
</cp:coreProperties>
</file>